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UB2020/kalkulátorok/Kalkulator-2020_egyeni_2_3_fos:"/>
    </mc:Choice>
  </mc:AlternateContent>
  <xr:revisionPtr revIDLastSave="0" documentId="13_ncr:1_{33705572-94E5-984B-B98B-34AE077BBF5D}" xr6:coauthVersionLast="36" xr6:coauthVersionMax="36" xr10:uidLastSave="{00000000-0000-0000-0000-000000000000}"/>
  <bookViews>
    <workbookView xWindow="0" yWindow="460" windowWidth="28800" windowHeight="16480" tabRatio="500" xr2:uid="{00000000-000D-0000-FFFF-FFFF00000000}"/>
  </bookViews>
  <sheets>
    <sheet name="UB19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 l="1"/>
  <c r="E13" i="3"/>
  <c r="E14" i="3"/>
  <c r="L5" i="3" l="1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G28" i="3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M31" i="3" l="1"/>
  <c r="N5" i="3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M32" i="3" s="1"/>
  <c r="M33" i="3"/>
</calcChain>
</file>

<file path=xl/sharedStrings.xml><?xml version="1.0" encoding="utf-8"?>
<sst xmlns="http://schemas.openxmlformats.org/spreadsheetml/2006/main" count="97" uniqueCount="50">
  <si>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</si>
  <si>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</si>
  <si>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</si>
  <si>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</si>
  <si>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</si>
  <si>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</si>
  <si>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</si>
  <si>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</si>
  <si>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</si>
  <si>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</si>
  <si>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</si>
  <si>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</si>
  <si>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</si>
  <si>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</si>
  <si>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</si>
  <si>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</si>
  <si>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</si>
  <si>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</si>
  <si>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</si>
  <si>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</si>
  <si>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</si>
  <si>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Pécsely</t>
  </si>
  <si>
    <t>Dörgicse</t>
  </si>
  <si>
    <t>Badacsonytördemic</t>
  </si>
  <si>
    <t>Balatongyörök</t>
  </si>
  <si>
    <t>Keszthely</t>
  </si>
  <si>
    <t>ÖSSZIDŐ</t>
  </si>
  <si>
    <t>CÉLBAÉRKEZÉS IDEJE:</t>
  </si>
  <si>
    <t>ÁTLAGOS TEMPÓ:</t>
  </si>
  <si>
    <t>NA</t>
  </si>
  <si>
    <t>SZAKASZ NÉV</t>
  </si>
  <si>
    <t>INDULÁS</t>
  </si>
  <si>
    <t>ÉRKEZÉS</t>
  </si>
  <si>
    <t>Kővágóörs</t>
  </si>
  <si>
    <t>Zánka</t>
  </si>
  <si>
    <t>Badacsonyörs Varga pincészet</t>
  </si>
  <si>
    <t>Balatonberény</t>
  </si>
  <si>
    <t>Balatonmáriafürdő kelet</t>
  </si>
  <si>
    <t>Fonyód</t>
  </si>
  <si>
    <t>Balatonlelle kelet</t>
  </si>
  <si>
    <t>Balatonszárszó</t>
  </si>
  <si>
    <t>Zamárdi</t>
  </si>
  <si>
    <t>Siófok nyugat</t>
  </si>
  <si>
    <t>Siófok-Sóstó</t>
  </si>
  <si>
    <t>Balatonakarattya</t>
  </si>
  <si>
    <t>Balatonfűzfő</t>
  </si>
  <si>
    <t>Káptalatnfüred</t>
  </si>
  <si>
    <t>Csopak</t>
  </si>
  <si>
    <t>NN Ultrabalaton pénteki - KALKULÁTOR</t>
  </si>
  <si>
    <t>Annagóra Balatonfüred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</si>
</sst>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1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21" fontId="1" fillId="2" borderId="7" xfId="0" applyNumberFormat="1" applyFont="1" applyFill="1" applyBorder="1" applyAlignment="1">
      <alignment horizontal="center"/>
    </xf>
    <xf numFmtId="21" fontId="1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21" fontId="10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46" fontId="11" fillId="2" borderId="2" xfId="0" applyNumberFormat="1" applyFont="1" applyFill="1" applyBorder="1" applyAlignment="1">
      <alignment horizontal="left" vertical="center"/>
    </xf>
    <xf numFmtId="21" fontId="12" fillId="2" borderId="3" xfId="0" applyNumberFormat="1" applyFont="1" applyFill="1" applyBorder="1" applyAlignment="1">
      <alignment horizontal="right" vertical="center"/>
    </xf>
    <xf numFmtId="21" fontId="11" fillId="2" borderId="0" xfId="0" applyNumberFormat="1" applyFont="1" applyFill="1" applyBorder="1" applyAlignment="1">
      <alignment horizontal="left" vertical="center"/>
    </xf>
    <xf numFmtId="21" fontId="12" fillId="2" borderId="5" xfId="0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left" vertical="center"/>
    </xf>
    <xf numFmtId="21" fontId="12" fillId="2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vertical="center"/>
    </xf>
    <xf numFmtId="21" fontId="11" fillId="2" borderId="6" xfId="0" applyNumberFormat="1" applyFont="1" applyFill="1" applyBorder="1" applyAlignment="1">
      <alignment horizontal="right" vertical="center"/>
    </xf>
    <xf numFmtId="21" fontId="11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1" fillId="2" borderId="1" xfId="0" applyNumberFormat="1" applyFont="1" applyFill="1" applyBorder="1" applyAlignment="1">
      <alignment horizontal="right" vertical="center"/>
    </xf>
    <xf numFmtId="21" fontId="11" fillId="2" borderId="2" xfId="0" applyNumberFormat="1" applyFont="1" applyFill="1" applyBorder="1" applyAlignment="1">
      <alignment horizontal="right" vertical="center"/>
    </xf>
    <xf numFmtId="21" fontId="11" fillId="2" borderId="4" xfId="0" applyNumberFormat="1" applyFont="1" applyFill="1" applyBorder="1" applyAlignment="1">
      <alignment horizontal="right" vertical="center"/>
    </xf>
    <xf numFmtId="21" fontId="11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3"/>
  <sheetViews>
    <sheetView tabSelected="1" zoomScale="111" zoomScaleNormal="111" zoomScalePageLayoutView="111" workbookViewId="0">
      <selection activeCell="G8" sqref="G8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56" customWidth="1"/>
    <col min="8" max="8" width="26.33203125" style="56" customWidth="1"/>
    <col min="9" max="9" width="27.33203125" style="56" customWidth="1"/>
    <col min="10" max="10" width="32.6640625" style="56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64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2:16" ht="27" customHeight="1">
      <c r="B3" s="67" t="s">
        <v>17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2:16" s="11" customFormat="1" ht="42.75" customHeight="1">
      <c r="B4" s="12"/>
      <c r="C4" s="13"/>
      <c r="D4" s="14"/>
      <c r="E4" s="14"/>
      <c r="F4" s="13"/>
      <c r="G4" s="45" t="s">
        <v>16</v>
      </c>
      <c r="H4" s="45" t="s">
        <v>31</v>
      </c>
      <c r="I4" s="52" t="s">
        <v>32</v>
      </c>
      <c r="J4" s="45" t="s">
        <v>30</v>
      </c>
      <c r="K4" s="46" t="s">
        <v>12</v>
      </c>
      <c r="L4" s="46" t="s">
        <v>13</v>
      </c>
      <c r="M4" s="46" t="s">
        <v>14</v>
      </c>
      <c r="N4" s="47" t="s">
        <v>15</v>
      </c>
      <c r="O4" s="10"/>
    </row>
    <row r="5" spans="2:16" s="10" customFormat="1" ht="21" customHeight="1">
      <c r="B5" s="15"/>
      <c r="C5" s="44" t="s">
        <v>3</v>
      </c>
      <c r="D5" s="30">
        <v>0.29166666666666702</v>
      </c>
      <c r="E5" s="29"/>
      <c r="F5" s="55">
        <v>1</v>
      </c>
      <c r="G5" s="58">
        <v>11.37</v>
      </c>
      <c r="H5" s="20" t="s">
        <v>49</v>
      </c>
      <c r="I5" s="20" t="s">
        <v>21</v>
      </c>
      <c r="J5" s="20"/>
      <c r="K5" s="26" t="s">
        <v>29</v>
      </c>
      <c r="L5" s="27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4.1666666666666666E-3</v>
      </c>
      <c r="M5" s="32">
        <f t="shared" ref="M5:M25" si="0">G5*L5</f>
        <v>4.7374999999999994E-2</v>
      </c>
      <c r="N5" s="28">
        <f>M5+$D$5</f>
        <v>0.33904166666666702</v>
      </c>
      <c r="O5" s="8"/>
    </row>
    <row r="6" spans="2:16" s="10" customFormat="1" ht="21" customHeight="1">
      <c r="B6" s="15"/>
      <c r="C6" s="16"/>
      <c r="D6" s="18"/>
      <c r="E6" s="18"/>
      <c r="F6" s="55">
        <v>2</v>
      </c>
      <c r="G6" s="58">
        <v>9.43</v>
      </c>
      <c r="H6" s="20" t="s">
        <v>21</v>
      </c>
      <c r="I6" s="20" t="s">
        <v>22</v>
      </c>
      <c r="J6" s="20"/>
      <c r="K6" s="26" t="s">
        <v>29</v>
      </c>
      <c r="L6" s="27">
        <f t="shared" ref="L6:L25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4.1666666666666666E-3</v>
      </c>
      <c r="M6" s="32">
        <f t="shared" si="0"/>
        <v>3.9291666666666662E-2</v>
      </c>
      <c r="N6" s="28">
        <f>N5+M6</f>
        <v>0.37833333333333369</v>
      </c>
      <c r="O6" s="22"/>
    </row>
    <row r="7" spans="2:16" s="10" customFormat="1" ht="21" customHeight="1">
      <c r="B7" s="15"/>
      <c r="C7" s="16"/>
      <c r="D7" s="20"/>
      <c r="E7" s="20"/>
      <c r="F7" s="55">
        <v>3</v>
      </c>
      <c r="G7" s="58">
        <v>9.35</v>
      </c>
      <c r="H7" s="20" t="s">
        <v>22</v>
      </c>
      <c r="I7" s="20" t="s">
        <v>34</v>
      </c>
      <c r="J7" s="20"/>
      <c r="K7" s="26" t="s">
        <v>29</v>
      </c>
      <c r="L7" s="27">
        <f t="shared" si="1"/>
        <v>4.1666666666666666E-3</v>
      </c>
      <c r="M7" s="32">
        <f t="shared" si="0"/>
        <v>3.8958333333333331E-2</v>
      </c>
      <c r="N7" s="28">
        <f t="shared" ref="N7:N26" si="2">N6+M7</f>
        <v>0.417291666666667</v>
      </c>
      <c r="O7" s="8"/>
      <c r="P7" s="17"/>
    </row>
    <row r="8" spans="2:16" s="10" customFormat="1" ht="21" customHeight="1">
      <c r="B8" s="15"/>
      <c r="C8" s="16"/>
      <c r="D8" s="29"/>
      <c r="E8" s="29"/>
      <c r="F8" s="55">
        <v>4</v>
      </c>
      <c r="G8" s="58">
        <v>9.15</v>
      </c>
      <c r="H8" s="20" t="s">
        <v>34</v>
      </c>
      <c r="I8" s="20" t="s">
        <v>33</v>
      </c>
      <c r="J8" s="20"/>
      <c r="K8" s="26" t="s">
        <v>29</v>
      </c>
      <c r="L8" s="27">
        <f t="shared" si="1"/>
        <v>4.1666666666666666E-3</v>
      </c>
      <c r="M8" s="32">
        <f t="shared" si="0"/>
        <v>3.8124999999999999E-2</v>
      </c>
      <c r="N8" s="28">
        <f t="shared" si="2"/>
        <v>0.45541666666666702</v>
      </c>
      <c r="O8" s="8"/>
    </row>
    <row r="9" spans="2:16" s="10" customFormat="1" ht="21" customHeight="1">
      <c r="B9" s="15"/>
      <c r="C9" s="16"/>
      <c r="D9" s="18"/>
      <c r="E9" s="18"/>
      <c r="F9" s="55">
        <v>5</v>
      </c>
      <c r="G9" s="58">
        <v>13.64</v>
      </c>
      <c r="H9" s="20" t="s">
        <v>33</v>
      </c>
      <c r="I9" s="20" t="s">
        <v>35</v>
      </c>
      <c r="J9" s="20"/>
      <c r="K9" s="26" t="s">
        <v>29</v>
      </c>
      <c r="L9" s="27">
        <f t="shared" si="1"/>
        <v>4.1666666666666666E-3</v>
      </c>
      <c r="M9" s="32">
        <f t="shared" si="0"/>
        <v>5.6833333333333333E-2</v>
      </c>
      <c r="N9" s="28">
        <f t="shared" si="2"/>
        <v>0.51225000000000032</v>
      </c>
      <c r="O9" s="8"/>
    </row>
    <row r="10" spans="2:16" s="10" customFormat="1" ht="21" customHeight="1">
      <c r="B10" s="15"/>
      <c r="C10" s="16"/>
      <c r="D10" s="20"/>
      <c r="E10" s="20"/>
      <c r="F10" s="55">
        <v>6</v>
      </c>
      <c r="G10" s="58">
        <v>9.93</v>
      </c>
      <c r="H10" s="20" t="s">
        <v>35</v>
      </c>
      <c r="I10" s="20" t="s">
        <v>23</v>
      </c>
      <c r="J10" s="20"/>
      <c r="K10" s="26" t="s">
        <v>29</v>
      </c>
      <c r="L10" s="27">
        <f t="shared" si="1"/>
        <v>4.1666666666666666E-3</v>
      </c>
      <c r="M10" s="32">
        <f t="shared" si="0"/>
        <v>4.1374999999999995E-2</v>
      </c>
      <c r="N10" s="28">
        <f t="shared" si="2"/>
        <v>0.55362500000000026</v>
      </c>
      <c r="O10" s="8"/>
    </row>
    <row r="11" spans="2:16" s="10" customFormat="1" ht="21" customHeight="1">
      <c r="B11" s="15"/>
      <c r="C11" s="53" t="s">
        <v>19</v>
      </c>
      <c r="D11" s="53" t="s">
        <v>18</v>
      </c>
      <c r="E11" s="53" t="s">
        <v>20</v>
      </c>
      <c r="F11" s="55">
        <v>7</v>
      </c>
      <c r="G11" s="58">
        <v>11.15</v>
      </c>
      <c r="H11" s="20" t="s">
        <v>23</v>
      </c>
      <c r="I11" s="20" t="s">
        <v>24</v>
      </c>
      <c r="J11" s="20"/>
      <c r="K11" s="26" t="s">
        <v>29</v>
      </c>
      <c r="L11" s="27">
        <f t="shared" si="1"/>
        <v>4.1666666666666666E-3</v>
      </c>
      <c r="M11" s="32">
        <f t="shared" si="0"/>
        <v>4.6458333333333338E-2</v>
      </c>
      <c r="N11" s="28">
        <f t="shared" si="2"/>
        <v>0.60008333333333364</v>
      </c>
      <c r="O11" s="8"/>
    </row>
    <row r="12" spans="2:16" s="10" customFormat="1" ht="21" customHeight="1">
      <c r="B12" s="21">
        <v>1</v>
      </c>
      <c r="C12" s="26" t="s">
        <v>29</v>
      </c>
      <c r="D12" s="18">
        <v>4.1666666666666666E-3</v>
      </c>
      <c r="E12" s="31">
        <f>IF($K$8=C12,$G$8,0)+IF($K$7=C12,$G$7,0)+IF($K$5=C12,$G$5,0)+IF($K$6=C12,$G$6,0)+IF($K$9=C12,$G$9,0)+IF($K$10=C12,$G$10,0)+IF($K$11=C12,$G$11,0)+IF($K$12=C12,$G$12,0)+IF($K$13=C12,$G$13,0)+IF($K$14=C12,$G$14,0)+IF($K$15=C12,$G$15,0)+IF($K$16=C12,$G$16,0)+IF($K$17=C12,$G$17,0)+IF($K$18=C12,$G$18,0)+IF($K$19=C12,$G$19,0)+IF($K$20=C12,$G$20,0)+IF($K$21=C12,$G$21,0)+IF($K$22=C12,$G$22,0)+IF($K$23=C12,$G$23,0)+IF($K$24=C12,$G$24,0)+IF($K$25=C12,$G$25,0)+IF($K$26=C12,$G$26,0)</f>
        <v>221.93999999999997</v>
      </c>
      <c r="F12" s="55">
        <v>8</v>
      </c>
      <c r="G12" s="58">
        <v>13.16</v>
      </c>
      <c r="H12" s="20" t="s">
        <v>24</v>
      </c>
      <c r="I12" s="20" t="s">
        <v>25</v>
      </c>
      <c r="J12" s="20"/>
      <c r="K12" s="26" t="s">
        <v>29</v>
      </c>
      <c r="L12" s="27">
        <f t="shared" si="1"/>
        <v>4.1666666666666666E-3</v>
      </c>
      <c r="M12" s="32">
        <f t="shared" si="0"/>
        <v>5.4833333333333331E-2</v>
      </c>
      <c r="N12" s="28">
        <f t="shared" si="2"/>
        <v>0.65491666666666692</v>
      </c>
      <c r="O12" s="8"/>
    </row>
    <row r="13" spans="2:16" s="10" customFormat="1" ht="21" customHeight="1">
      <c r="B13" s="21">
        <v>2</v>
      </c>
      <c r="C13" s="26" t="s">
        <v>29</v>
      </c>
      <c r="D13" s="18">
        <v>2.7777777777777779E-3</v>
      </c>
      <c r="E13" s="31">
        <f t="shared" ref="E13:E14" si="3">IF($K$8=C13,$G$8,0)+IF($K$7=C13,$G$7,0)+IF($K$5=C13,$G$5,0)+IF($K$6=C13,$G$6,0)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+IF($K$25=C13,$G$25,0)+IF($K$26=C13,$G$26,0)</f>
        <v>221.93999999999997</v>
      </c>
      <c r="F13" s="55">
        <v>9</v>
      </c>
      <c r="G13" s="58">
        <v>11.84</v>
      </c>
      <c r="H13" s="20" t="s">
        <v>25</v>
      </c>
      <c r="I13" s="20" t="s">
        <v>36</v>
      </c>
      <c r="J13" s="20"/>
      <c r="K13" s="26" t="s">
        <v>29</v>
      </c>
      <c r="L13" s="27">
        <f t="shared" si="1"/>
        <v>4.1666666666666666E-3</v>
      </c>
      <c r="M13" s="32">
        <f t="shared" si="0"/>
        <v>4.9333333333333333E-2</v>
      </c>
      <c r="N13" s="28">
        <f t="shared" si="2"/>
        <v>0.70425000000000026</v>
      </c>
      <c r="O13" s="8"/>
    </row>
    <row r="14" spans="2:16" s="10" customFormat="1" ht="21" customHeight="1">
      <c r="B14" s="21">
        <v>3</v>
      </c>
      <c r="C14" s="26" t="s">
        <v>29</v>
      </c>
      <c r="D14" s="18">
        <v>3.472222222222222E-3</v>
      </c>
      <c r="E14" s="31">
        <f t="shared" si="3"/>
        <v>221.93999999999997</v>
      </c>
      <c r="F14" s="55">
        <v>10</v>
      </c>
      <c r="G14" s="58">
        <v>8.9600000000000009</v>
      </c>
      <c r="H14" s="20" t="s">
        <v>36</v>
      </c>
      <c r="I14" s="20" t="s">
        <v>37</v>
      </c>
      <c r="J14" s="20"/>
      <c r="K14" s="26" t="s">
        <v>29</v>
      </c>
      <c r="L14" s="27">
        <f t="shared" si="1"/>
        <v>4.1666666666666666E-3</v>
      </c>
      <c r="M14" s="32">
        <f t="shared" si="0"/>
        <v>3.7333333333333336E-2</v>
      </c>
      <c r="N14" s="28">
        <f t="shared" si="2"/>
        <v>0.74158333333333359</v>
      </c>
      <c r="O14" s="8"/>
    </row>
    <row r="15" spans="2:16" s="10" customFormat="1" ht="21" customHeight="1">
      <c r="B15" s="61"/>
      <c r="C15" s="16"/>
      <c r="D15" s="18"/>
      <c r="E15" s="31"/>
      <c r="F15" s="55">
        <v>11</v>
      </c>
      <c r="G15" s="58">
        <v>11.22</v>
      </c>
      <c r="H15" s="20" t="s">
        <v>37</v>
      </c>
      <c r="I15" s="20" t="s">
        <v>38</v>
      </c>
      <c r="J15" s="20"/>
      <c r="K15" s="26" t="s">
        <v>29</v>
      </c>
      <c r="L15" s="27">
        <f t="shared" si="1"/>
        <v>4.1666666666666666E-3</v>
      </c>
      <c r="M15" s="32">
        <f t="shared" si="0"/>
        <v>4.675E-2</v>
      </c>
      <c r="N15" s="28">
        <f t="shared" si="2"/>
        <v>0.78833333333333355</v>
      </c>
      <c r="O15" s="8"/>
    </row>
    <row r="16" spans="2:16" s="10" customFormat="1" ht="21" customHeight="1">
      <c r="B16" s="21"/>
      <c r="C16" s="16"/>
      <c r="D16" s="18"/>
      <c r="E16" s="31"/>
      <c r="F16" s="55">
        <v>12</v>
      </c>
      <c r="G16" s="58">
        <v>14.31</v>
      </c>
      <c r="H16" s="20" t="s">
        <v>38</v>
      </c>
      <c r="I16" s="20" t="s">
        <v>39</v>
      </c>
      <c r="J16" s="20"/>
      <c r="K16" s="26" t="s">
        <v>29</v>
      </c>
      <c r="L16" s="27">
        <f t="shared" si="1"/>
        <v>4.1666666666666666E-3</v>
      </c>
      <c r="M16" s="32">
        <f t="shared" si="0"/>
        <v>5.9625000000000004E-2</v>
      </c>
      <c r="N16" s="28">
        <f t="shared" si="2"/>
        <v>0.84795833333333359</v>
      </c>
      <c r="O16" s="8"/>
    </row>
    <row r="17" spans="2:15" s="10" customFormat="1" ht="21" customHeight="1">
      <c r="B17" s="21"/>
      <c r="C17" s="16"/>
      <c r="D17" s="18"/>
      <c r="E17" s="31"/>
      <c r="F17" s="55">
        <v>13</v>
      </c>
      <c r="G17" s="58">
        <v>10.199999999999999</v>
      </c>
      <c r="H17" s="20" t="s">
        <v>39</v>
      </c>
      <c r="I17" s="20" t="s">
        <v>40</v>
      </c>
      <c r="J17" s="20"/>
      <c r="K17" s="26" t="s">
        <v>29</v>
      </c>
      <c r="L17" s="27">
        <f t="shared" si="1"/>
        <v>4.1666666666666666E-3</v>
      </c>
      <c r="M17" s="32">
        <f t="shared" si="0"/>
        <v>4.2499999999999996E-2</v>
      </c>
      <c r="N17" s="28">
        <f t="shared" si="2"/>
        <v>0.89045833333333357</v>
      </c>
      <c r="O17" s="8"/>
    </row>
    <row r="18" spans="2:15" s="10" customFormat="1" ht="21" customHeight="1">
      <c r="B18" s="21"/>
      <c r="C18" s="16"/>
      <c r="D18" s="18"/>
      <c r="E18" s="31"/>
      <c r="F18" s="55">
        <v>14</v>
      </c>
      <c r="G18" s="58">
        <v>10.82</v>
      </c>
      <c r="H18" s="20" t="s">
        <v>40</v>
      </c>
      <c r="I18" s="20" t="s">
        <v>41</v>
      </c>
      <c r="J18" s="20"/>
      <c r="K18" s="26" t="s">
        <v>29</v>
      </c>
      <c r="L18" s="27">
        <f t="shared" si="1"/>
        <v>4.1666666666666666E-3</v>
      </c>
      <c r="M18" s="32">
        <f t="shared" si="0"/>
        <v>4.5083333333333336E-2</v>
      </c>
      <c r="N18" s="28">
        <f t="shared" si="2"/>
        <v>0.93554166666666694</v>
      </c>
      <c r="O18" s="8"/>
    </row>
    <row r="19" spans="2:15" s="10" customFormat="1" ht="21" customHeight="1">
      <c r="B19" s="21"/>
      <c r="C19" s="16"/>
      <c r="D19" s="18"/>
      <c r="E19" s="31"/>
      <c r="F19" s="55">
        <v>15</v>
      </c>
      <c r="G19" s="58">
        <v>7.54</v>
      </c>
      <c r="H19" s="20" t="s">
        <v>41</v>
      </c>
      <c r="I19" s="20" t="s">
        <v>42</v>
      </c>
      <c r="J19" s="20"/>
      <c r="K19" s="26" t="s">
        <v>29</v>
      </c>
      <c r="L19" s="27">
        <f t="shared" si="1"/>
        <v>4.1666666666666666E-3</v>
      </c>
      <c r="M19" s="32">
        <f t="shared" si="0"/>
        <v>3.1416666666666669E-2</v>
      </c>
      <c r="N19" s="28">
        <f t="shared" si="2"/>
        <v>0.96695833333333359</v>
      </c>
      <c r="O19" s="8"/>
    </row>
    <row r="20" spans="2:15" s="10" customFormat="1" ht="21" customHeight="1">
      <c r="B20" s="21"/>
      <c r="C20" s="16"/>
      <c r="D20" s="18"/>
      <c r="E20" s="31"/>
      <c r="F20" s="55">
        <v>16</v>
      </c>
      <c r="G20" s="58">
        <v>10.27</v>
      </c>
      <c r="H20" s="20" t="s">
        <v>42</v>
      </c>
      <c r="I20" s="20" t="s">
        <v>43</v>
      </c>
      <c r="J20" s="20"/>
      <c r="K20" s="26" t="s">
        <v>29</v>
      </c>
      <c r="L20" s="27">
        <f t="shared" si="1"/>
        <v>4.1666666666666666E-3</v>
      </c>
      <c r="M20" s="32">
        <f t="shared" si="0"/>
        <v>4.2791666666666665E-2</v>
      </c>
      <c r="N20" s="28">
        <f t="shared" si="2"/>
        <v>1.0097500000000001</v>
      </c>
      <c r="O20" s="8"/>
    </row>
    <row r="21" spans="2:15" s="10" customFormat="1" ht="21" customHeight="1">
      <c r="B21" s="21"/>
      <c r="C21" s="16"/>
      <c r="D21" s="18"/>
      <c r="E21" s="31"/>
      <c r="F21" s="55">
        <v>17</v>
      </c>
      <c r="G21" s="58">
        <v>10.56</v>
      </c>
      <c r="H21" s="20" t="s">
        <v>43</v>
      </c>
      <c r="I21" s="20" t="s">
        <v>44</v>
      </c>
      <c r="J21" s="20"/>
      <c r="K21" s="26" t="s">
        <v>29</v>
      </c>
      <c r="L21" s="27">
        <f t="shared" si="1"/>
        <v>4.1666666666666666E-3</v>
      </c>
      <c r="M21" s="32">
        <f t="shared" si="0"/>
        <v>4.4000000000000004E-2</v>
      </c>
      <c r="N21" s="28">
        <f t="shared" si="2"/>
        <v>1.0537500000000002</v>
      </c>
      <c r="O21" s="8"/>
    </row>
    <row r="22" spans="2:15" s="10" customFormat="1" ht="21" customHeight="1">
      <c r="B22" s="21"/>
      <c r="C22" s="16"/>
      <c r="D22" s="18"/>
      <c r="E22" s="31"/>
      <c r="F22" s="55">
        <v>18</v>
      </c>
      <c r="G22" s="58">
        <v>11.56</v>
      </c>
      <c r="H22" s="20" t="s">
        <v>44</v>
      </c>
      <c r="I22" s="20" t="s">
        <v>45</v>
      </c>
      <c r="J22" s="20"/>
      <c r="K22" s="26" t="s">
        <v>29</v>
      </c>
      <c r="L22" s="27">
        <f t="shared" si="1"/>
        <v>4.1666666666666666E-3</v>
      </c>
      <c r="M22" s="32">
        <f t="shared" si="0"/>
        <v>4.816666666666667E-2</v>
      </c>
      <c r="N22" s="28">
        <f t="shared" si="2"/>
        <v>1.1019166666666669</v>
      </c>
      <c r="O22" s="8"/>
    </row>
    <row r="23" spans="2:15" s="10" customFormat="1" ht="21" customHeight="1">
      <c r="B23" s="21"/>
      <c r="C23" s="16"/>
      <c r="D23" s="18"/>
      <c r="E23" s="31"/>
      <c r="F23" s="55">
        <v>19</v>
      </c>
      <c r="G23" s="58">
        <v>11.35</v>
      </c>
      <c r="H23" s="20" t="s">
        <v>45</v>
      </c>
      <c r="I23" s="20" t="s">
        <v>46</v>
      </c>
      <c r="J23" s="20"/>
      <c r="K23" s="26" t="s">
        <v>29</v>
      </c>
      <c r="L23" s="27">
        <f t="shared" si="1"/>
        <v>4.1666666666666666E-3</v>
      </c>
      <c r="M23" s="32">
        <f t="shared" si="0"/>
        <v>4.7291666666666662E-2</v>
      </c>
      <c r="N23" s="28">
        <f t="shared" si="2"/>
        <v>1.1492083333333336</v>
      </c>
      <c r="O23" s="8"/>
    </row>
    <row r="24" spans="2:15" s="10" customFormat="1" ht="21" customHeight="1">
      <c r="B24" s="21"/>
      <c r="C24" s="16"/>
      <c r="D24" s="18"/>
      <c r="E24" s="31"/>
      <c r="F24" s="55">
        <v>20</v>
      </c>
      <c r="G24" s="58">
        <v>8.3800000000000008</v>
      </c>
      <c r="H24" s="20" t="s">
        <v>46</v>
      </c>
      <c r="I24" s="20" t="s">
        <v>47</v>
      </c>
      <c r="J24" s="20"/>
      <c r="K24" s="26" t="s">
        <v>29</v>
      </c>
      <c r="L24" s="27">
        <f t="shared" si="1"/>
        <v>4.1666666666666666E-3</v>
      </c>
      <c r="M24" s="32">
        <f t="shared" si="0"/>
        <v>3.4916666666666672E-2</v>
      </c>
      <c r="N24" s="28">
        <f t="shared" si="2"/>
        <v>1.1841250000000003</v>
      </c>
      <c r="O24" s="8"/>
    </row>
    <row r="25" spans="2:15" s="10" customFormat="1" ht="21" customHeight="1">
      <c r="B25" s="15"/>
      <c r="C25" s="19"/>
      <c r="D25" s="20"/>
      <c r="E25" s="20"/>
      <c r="F25" s="55">
        <v>21</v>
      </c>
      <c r="G25" s="58">
        <v>7.75</v>
      </c>
      <c r="H25" s="20" t="s">
        <v>47</v>
      </c>
      <c r="I25" s="20" t="s">
        <v>49</v>
      </c>
      <c r="J25" s="20"/>
      <c r="K25" s="26" t="s">
        <v>29</v>
      </c>
      <c r="L25" s="27">
        <f t="shared" si="1"/>
        <v>4.1666666666666666E-3</v>
      </c>
      <c r="M25" s="32">
        <f t="shared" si="0"/>
        <v>3.2291666666666663E-2</v>
      </c>
      <c r="N25" s="28">
        <f t="shared" si="2"/>
        <v>1.2164166666666669</v>
      </c>
      <c r="O25" s="8"/>
    </row>
    <row r="26" spans="2:15" s="10" customFormat="1" ht="21" customHeight="1">
      <c r="B26" s="15"/>
      <c r="C26" s="16"/>
      <c r="D26" s="20"/>
      <c r="E26" s="20"/>
      <c r="F26" s="55"/>
      <c r="G26" s="60"/>
      <c r="H26" s="20"/>
      <c r="I26" s="20"/>
      <c r="J26" s="20"/>
      <c r="K26" s="26"/>
      <c r="L26" s="27"/>
      <c r="M26" s="32"/>
      <c r="N26" s="28">
        <f t="shared" si="2"/>
        <v>1.2164166666666669</v>
      </c>
      <c r="O26" s="8"/>
    </row>
    <row r="27" spans="2:15" s="37" customFormat="1" ht="21" customHeight="1">
      <c r="B27" s="48"/>
      <c r="C27" s="49"/>
      <c r="D27" s="49"/>
      <c r="E27" s="49"/>
      <c r="F27" s="49"/>
      <c r="G27" s="58"/>
      <c r="H27" s="54"/>
      <c r="I27" s="57"/>
      <c r="J27" s="59"/>
      <c r="K27" s="22"/>
      <c r="L27" s="23"/>
      <c r="M27" s="23"/>
      <c r="N27" s="24"/>
    </row>
    <row r="28" spans="2:15" s="37" customFormat="1" ht="21" customHeight="1" thickBot="1">
      <c r="B28" s="50"/>
      <c r="C28" s="51"/>
      <c r="D28" s="51"/>
      <c r="E28" s="51"/>
      <c r="F28" s="51"/>
      <c r="G28" s="35">
        <f>SUM(G5:G27)</f>
        <v>221.93999999999997</v>
      </c>
      <c r="H28" s="35"/>
      <c r="I28" s="35"/>
      <c r="J28" s="35"/>
      <c r="K28" s="34"/>
      <c r="L28" s="25"/>
      <c r="M28" s="33"/>
      <c r="N28" s="36"/>
    </row>
    <row r="30" spans="2:15" ht="17" thickBot="1"/>
    <row r="31" spans="2:15" ht="19">
      <c r="G31" s="53"/>
      <c r="H31" s="53"/>
      <c r="I31" s="53"/>
      <c r="J31" s="53"/>
      <c r="K31" s="70" t="s">
        <v>26</v>
      </c>
      <c r="L31" s="71"/>
      <c r="M31" s="38">
        <f>SUM(M5:M26)</f>
        <v>0.92474999999999996</v>
      </c>
      <c r="N31" s="39"/>
    </row>
    <row r="32" spans="2:15" ht="19">
      <c r="G32" s="53"/>
      <c r="H32" s="53"/>
      <c r="I32" s="53"/>
      <c r="J32" s="53"/>
      <c r="K32" s="72" t="s">
        <v>27</v>
      </c>
      <c r="L32" s="73"/>
      <c r="M32" s="40">
        <f>N26</f>
        <v>1.2164166666666669</v>
      </c>
      <c r="N32" s="41"/>
    </row>
    <row r="33" spans="7:14" ht="20" thickBot="1">
      <c r="G33" s="53"/>
      <c r="H33" s="53"/>
      <c r="I33" s="53"/>
      <c r="J33" s="53"/>
      <c r="K33" s="62" t="s">
        <v>28</v>
      </c>
      <c r="L33" s="63"/>
      <c r="M33" s="42">
        <f>AVERAGE(L5:L26)</f>
        <v>4.1666666666666666E-3</v>
      </c>
      <c r="N33" s="43"/>
    </row>
  </sheetData>
  <mergeCells count="5">
    <mergeCell ref="K33:L33"/>
    <mergeCell ref="B2:N2"/>
    <mergeCell ref="B3:N3"/>
    <mergeCell ref="K31:L31"/>
    <mergeCell ref="K32:L32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4"/>
  <sheetViews>
    <sheetView workbookViewId="0">
      <selection activeCell="J32" sqref="J32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0.29166666666666702</v>
      </c>
      <c r="D4">
        <v>2.9</v>
      </c>
      <c r="E4" s="1">
        <f t="shared" ref="E4:E41" si="0">D4/(24*60)</f>
        <v>2.0138888888888888E-3</v>
      </c>
    </row>
    <row r="5" spans="1:5">
      <c r="A5" t="s">
        <v>1</v>
      </c>
      <c r="B5" s="4">
        <v>0.2951388888888889</v>
      </c>
      <c r="D5">
        <v>3</v>
      </c>
      <c r="E5" s="1">
        <f t="shared" si="0"/>
        <v>2.0833333333333333E-3</v>
      </c>
    </row>
    <row r="6" spans="1:5">
      <c r="A6" t="s">
        <v>1</v>
      </c>
      <c r="B6" s="4">
        <v>0.2986111111111111</v>
      </c>
      <c r="D6">
        <v>3.16</v>
      </c>
      <c r="E6" s="1">
        <f t="shared" si="0"/>
        <v>2.1944444444444446E-3</v>
      </c>
    </row>
    <row r="7" spans="1:5">
      <c r="A7" t="s">
        <v>2</v>
      </c>
      <c r="B7" s="4">
        <v>0.30208333333333298</v>
      </c>
      <c r="D7">
        <v>3.34</v>
      </c>
      <c r="E7" s="1">
        <f t="shared" si="0"/>
        <v>2.3194444444444443E-3</v>
      </c>
    </row>
    <row r="8" spans="1:5">
      <c r="B8" s="4">
        <v>0.30555555555555503</v>
      </c>
      <c r="D8">
        <v>3.5</v>
      </c>
      <c r="E8" s="1">
        <f t="shared" si="0"/>
        <v>2.4305555555555556E-3</v>
      </c>
    </row>
    <row r="9" spans="1:5">
      <c r="B9" s="4">
        <v>0.30902777777777601</v>
      </c>
      <c r="D9">
        <v>3.66</v>
      </c>
      <c r="E9" s="1">
        <f t="shared" si="0"/>
        <v>2.5416666666666669E-3</v>
      </c>
    </row>
    <row r="10" spans="1:5">
      <c r="B10" s="4">
        <v>0.312499999999998</v>
      </c>
      <c r="D10">
        <v>3.84</v>
      </c>
      <c r="E10" s="1">
        <f t="shared" si="0"/>
        <v>2.6666666666666666E-3</v>
      </c>
    </row>
    <row r="11" spans="1:5">
      <c r="B11" s="4">
        <v>0.31597222222221999</v>
      </c>
      <c r="D11">
        <v>4</v>
      </c>
      <c r="E11" s="1">
        <f t="shared" si="0"/>
        <v>2.7777777777777779E-3</v>
      </c>
    </row>
    <row r="12" spans="1:5">
      <c r="B12" s="4">
        <v>0.31944444444444198</v>
      </c>
      <c r="D12">
        <v>4.16</v>
      </c>
      <c r="E12" s="1">
        <f t="shared" si="0"/>
        <v>2.8888888888888892E-3</v>
      </c>
    </row>
    <row r="13" spans="1:5">
      <c r="B13" s="4">
        <v>0.32291666666666402</v>
      </c>
      <c r="D13">
        <v>4.34</v>
      </c>
      <c r="E13" s="1">
        <f t="shared" si="0"/>
        <v>3.0138888888888889E-3</v>
      </c>
    </row>
    <row r="14" spans="1:5">
      <c r="B14" s="4">
        <v>0.32638888888888601</v>
      </c>
      <c r="D14">
        <v>4.5</v>
      </c>
      <c r="E14" s="1">
        <f t="shared" si="0"/>
        <v>3.1250000000000002E-3</v>
      </c>
    </row>
    <row r="15" spans="1:5">
      <c r="B15" s="4">
        <v>0.329861111111108</v>
      </c>
      <c r="D15">
        <v>4.66</v>
      </c>
      <c r="E15" s="1">
        <f t="shared" si="0"/>
        <v>3.236111111111111E-3</v>
      </c>
    </row>
    <row r="16" spans="1:5">
      <c r="B16" s="4">
        <v>0.33333333333332998</v>
      </c>
      <c r="D16">
        <v>4.84</v>
      </c>
      <c r="E16" s="1">
        <f t="shared" si="0"/>
        <v>3.3611111111111112E-3</v>
      </c>
    </row>
    <row r="17" spans="2:5">
      <c r="B17" s="4">
        <v>0.33680555555555097</v>
      </c>
      <c r="D17">
        <v>5</v>
      </c>
      <c r="E17" s="1">
        <f t="shared" si="0"/>
        <v>3.472222222222222E-3</v>
      </c>
    </row>
    <row r="18" spans="2:5">
      <c r="B18" s="4">
        <v>0.34027777777777302</v>
      </c>
      <c r="D18">
        <v>5.16</v>
      </c>
      <c r="E18" s="1">
        <f t="shared" si="0"/>
        <v>3.5833333333333333E-3</v>
      </c>
    </row>
    <row r="19" spans="2:5">
      <c r="B19" s="4">
        <v>0.343749999999995</v>
      </c>
      <c r="D19">
        <v>5.34</v>
      </c>
      <c r="E19" s="1">
        <f t="shared" si="0"/>
        <v>3.7083333333333334E-3</v>
      </c>
    </row>
    <row r="20" spans="2:5">
      <c r="B20" s="4">
        <v>0.34722222222221699</v>
      </c>
      <c r="D20">
        <v>5.5</v>
      </c>
      <c r="E20" s="1">
        <f t="shared" si="0"/>
        <v>3.8194444444444443E-3</v>
      </c>
    </row>
    <row r="21" spans="2:5">
      <c r="B21" s="4">
        <v>0.35069444444443898</v>
      </c>
      <c r="D21">
        <v>5.66</v>
      </c>
      <c r="E21" s="1">
        <f t="shared" si="0"/>
        <v>3.9305555555555561E-3</v>
      </c>
    </row>
    <row r="22" spans="2:5">
      <c r="B22" s="4">
        <v>0.35416666666666102</v>
      </c>
      <c r="D22">
        <v>5.84</v>
      </c>
      <c r="E22" s="1">
        <f t="shared" si="0"/>
        <v>4.0555555555555553E-3</v>
      </c>
    </row>
    <row r="23" spans="2:5">
      <c r="B23" s="4">
        <v>0.35763888888888301</v>
      </c>
      <c r="D23">
        <v>6</v>
      </c>
      <c r="E23" s="1">
        <f t="shared" si="0"/>
        <v>4.1666666666666666E-3</v>
      </c>
    </row>
    <row r="24" spans="2:5">
      <c r="B24" s="4">
        <v>0.361111111111104</v>
      </c>
      <c r="D24">
        <v>6.16</v>
      </c>
      <c r="E24" s="1">
        <f t="shared" si="0"/>
        <v>4.2777777777777779E-3</v>
      </c>
    </row>
    <row r="25" spans="2:5">
      <c r="B25" s="4">
        <v>0.36458333333332599</v>
      </c>
      <c r="D25">
        <v>6.34</v>
      </c>
      <c r="E25" s="1">
        <f t="shared" si="0"/>
        <v>4.402777777777778E-3</v>
      </c>
    </row>
    <row r="26" spans="2:5">
      <c r="B26" s="4">
        <v>0.36805555555554798</v>
      </c>
      <c r="D26">
        <v>6.5</v>
      </c>
      <c r="E26" s="1">
        <f t="shared" si="0"/>
        <v>4.5138888888888885E-3</v>
      </c>
    </row>
    <row r="27" spans="2:5">
      <c r="B27" s="4">
        <v>0.37152777777777002</v>
      </c>
      <c r="D27">
        <v>6.66</v>
      </c>
      <c r="E27" s="1">
        <f t="shared" si="0"/>
        <v>4.6249999999999998E-3</v>
      </c>
    </row>
    <row r="28" spans="2:5">
      <c r="B28" s="4">
        <v>0.37499999999999201</v>
      </c>
      <c r="D28">
        <v>6.84</v>
      </c>
      <c r="E28" s="1">
        <f t="shared" si="0"/>
        <v>4.7499999999999999E-3</v>
      </c>
    </row>
    <row r="29" spans="2:5">
      <c r="B29" s="4"/>
      <c r="D29">
        <v>7</v>
      </c>
      <c r="E29" s="1">
        <f t="shared" si="0"/>
        <v>4.8611111111111112E-3</v>
      </c>
    </row>
    <row r="30" spans="2:5">
      <c r="B30" s="4"/>
      <c r="D30">
        <v>7.16</v>
      </c>
      <c r="E30" s="1">
        <f t="shared" si="0"/>
        <v>4.9722222222222225E-3</v>
      </c>
    </row>
    <row r="31" spans="2:5">
      <c r="B31" s="4"/>
      <c r="D31">
        <v>7.34</v>
      </c>
      <c r="E31" s="1">
        <f t="shared" si="0"/>
        <v>5.0972222222222217E-3</v>
      </c>
    </row>
    <row r="32" spans="2:5">
      <c r="B32" s="4"/>
      <c r="D32">
        <v>7.5</v>
      </c>
      <c r="E32" s="1">
        <f t="shared" si="0"/>
        <v>5.208333333333333E-3</v>
      </c>
    </row>
    <row r="33" spans="2:8">
      <c r="B33" s="4"/>
      <c r="D33">
        <v>7.66</v>
      </c>
      <c r="E33" s="1">
        <f t="shared" si="0"/>
        <v>5.3194444444444444E-3</v>
      </c>
    </row>
    <row r="34" spans="2:8">
      <c r="B34" s="4"/>
      <c r="D34">
        <v>7.84</v>
      </c>
      <c r="E34" s="1">
        <f t="shared" si="0"/>
        <v>5.4444444444444445E-3</v>
      </c>
    </row>
    <row r="35" spans="2:8">
      <c r="B35" s="4"/>
      <c r="D35">
        <v>8</v>
      </c>
      <c r="E35" s="1">
        <f t="shared" si="0"/>
        <v>5.5555555555555558E-3</v>
      </c>
    </row>
    <row r="36" spans="2:8">
      <c r="B36" s="4"/>
      <c r="D36">
        <v>8.16</v>
      </c>
      <c r="E36" s="1">
        <f t="shared" si="0"/>
        <v>5.6666666666666671E-3</v>
      </c>
    </row>
    <row r="37" spans="2:8">
      <c r="B37" s="4"/>
      <c r="D37">
        <v>8.34</v>
      </c>
      <c r="E37" s="1">
        <f t="shared" si="0"/>
        <v>5.7916666666666663E-3</v>
      </c>
    </row>
    <row r="38" spans="2:8">
      <c r="B38" s="4"/>
      <c r="D38">
        <v>8.5</v>
      </c>
      <c r="E38" s="1">
        <f t="shared" si="0"/>
        <v>5.9027777777777776E-3</v>
      </c>
    </row>
    <row r="39" spans="2:8">
      <c r="B39" s="4"/>
      <c r="D39">
        <v>8.66</v>
      </c>
      <c r="E39" s="1">
        <f t="shared" si="0"/>
        <v>6.0138888888888889E-3</v>
      </c>
      <c r="H39" s="4">
        <v>0.29166666666666702</v>
      </c>
    </row>
    <row r="40" spans="2:8">
      <c r="B40" s="4"/>
      <c r="D40">
        <v>8.84</v>
      </c>
      <c r="E40" s="1">
        <f t="shared" si="0"/>
        <v>6.138888888888889E-3</v>
      </c>
    </row>
    <row r="41" spans="2:8">
      <c r="B41" s="4"/>
      <c r="D41">
        <v>9</v>
      </c>
      <c r="E41" s="1">
        <f t="shared" si="0"/>
        <v>6.2500000000000003E-3</v>
      </c>
    </row>
    <row r="42" spans="2:8">
      <c r="B42" s="4"/>
      <c r="E42" s="1"/>
    </row>
    <row r="43" spans="2:8">
      <c r="B43" s="4"/>
      <c r="E43" s="1"/>
    </row>
    <row r="44" spans="2:8">
      <c r="B44" s="4"/>
      <c r="E44" s="1"/>
    </row>
    <row r="45" spans="2:8">
      <c r="B45" s="4"/>
      <c r="E45" s="1"/>
    </row>
    <row r="46" spans="2:8">
      <c r="B46" s="4"/>
      <c r="E46" s="1"/>
    </row>
    <row r="47" spans="2:8">
      <c r="B47" s="4"/>
      <c r="E47" s="1"/>
    </row>
    <row r="48" spans="2:8">
      <c r="B48" s="4"/>
      <c r="E48" s="1"/>
    </row>
    <row r="49" spans="2:5">
      <c r="B49" s="4"/>
      <c r="E49" s="1"/>
    </row>
    <row r="50" spans="2:5">
      <c r="B50" s="4"/>
      <c r="E50" s="1"/>
    </row>
    <row r="51" spans="2:5">
      <c r="B51" s="4"/>
      <c r="E51" s="1"/>
    </row>
    <row r="52" spans="2:5">
      <c r="B52" s="4"/>
      <c r="E52" s="1"/>
    </row>
    <row r="53" spans="2:5">
      <c r="B53" s="4"/>
      <c r="E53" s="1"/>
    </row>
    <row r="54" spans="2:5">
      <c r="B54" s="4"/>
      <c r="E54" s="1"/>
    </row>
    <row r="55" spans="2:5">
      <c r="B55" s="4"/>
      <c r="E55" s="1"/>
    </row>
    <row r="56" spans="2:5">
      <c r="B56" s="4"/>
      <c r="E56" s="1"/>
    </row>
    <row r="57" spans="2:5">
      <c r="B57" s="4"/>
      <c r="E57" s="1"/>
    </row>
    <row r="58" spans="2:5">
      <c r="B58" s="4"/>
      <c r="E58" s="1"/>
    </row>
    <row r="59" spans="2:5">
      <c r="B59" s="4"/>
      <c r="E59" s="1"/>
    </row>
    <row r="60" spans="2:5">
      <c r="B60" s="4"/>
      <c r="E60" s="1"/>
    </row>
    <row r="61" spans="2:5">
      <c r="B61" s="4"/>
      <c r="E61" s="1"/>
    </row>
    <row r="62" spans="2:5">
      <c r="B62" s="4"/>
      <c r="E62" s="1"/>
    </row>
    <row r="63" spans="2:5">
      <c r="B63" s="4"/>
      <c r="E63" s="1"/>
    </row>
    <row r="64" spans="2:5">
      <c r="B64" s="4"/>
      <c r="E64" s="1"/>
    </row>
    <row r="65" spans="2:5">
      <c r="B65" s="4"/>
      <c r="E65" s="1"/>
    </row>
    <row r="66" spans="2:5">
      <c r="B66" s="4"/>
      <c r="E66" s="1"/>
    </row>
    <row r="67" spans="2:5">
      <c r="B67" s="4"/>
      <c r="E67" s="1"/>
    </row>
    <row r="68" spans="2:5">
      <c r="B68" s="4"/>
      <c r="E68" s="1"/>
    </row>
    <row r="69" spans="2:5">
      <c r="B69" s="4"/>
      <c r="E69" s="1"/>
    </row>
    <row r="70" spans="2:5">
      <c r="B70" s="4"/>
      <c r="E70" s="1"/>
    </row>
    <row r="71" spans="2:5">
      <c r="B71" s="4"/>
      <c r="E71" s="1"/>
    </row>
    <row r="72" spans="2:5">
      <c r="B72" s="4"/>
      <c r="E72" s="1"/>
    </row>
    <row r="73" spans="2:5">
      <c r="B73" s="4"/>
      <c r="E73" s="1"/>
    </row>
    <row r="74" spans="2:5">
      <c r="B74" s="4"/>
      <c r="E74" s="1"/>
    </row>
    <row r="75" spans="2:5">
      <c r="B75" s="4"/>
      <c r="E75" s="1"/>
    </row>
    <row r="76" spans="2:5">
      <c r="B76" s="4"/>
      <c r="E76" s="1"/>
    </row>
    <row r="77" spans="2:5">
      <c r="B77" s="4"/>
      <c r="E77" s="1"/>
    </row>
    <row r="78" spans="2:5">
      <c r="B78" s="4"/>
      <c r="E78" s="1"/>
    </row>
    <row r="79" spans="2:5">
      <c r="B79" s="4"/>
      <c r="E79" s="1"/>
    </row>
    <row r="80" spans="2:5">
      <c r="B80" s="4"/>
      <c r="E80" s="1"/>
    </row>
    <row r="81" spans="2:5">
      <c r="B81" s="4"/>
      <c r="E81" s="1"/>
    </row>
    <row r="82" spans="2:5">
      <c r="B82" s="4"/>
      <c r="E82" s="1"/>
    </row>
    <row r="83" spans="2:5">
      <c r="B83" s="4"/>
      <c r="E83" s="1"/>
    </row>
    <row r="84" spans="2:5">
      <c r="B84" s="4"/>
      <c r="E84" s="1"/>
    </row>
    <row r="85" spans="2:5">
      <c r="B85" s="4"/>
      <c r="E85" s="1"/>
    </row>
    <row r="86" spans="2:5">
      <c r="B86" s="4"/>
      <c r="E86" s="1"/>
    </row>
    <row r="87" spans="2:5">
      <c r="B87" s="4"/>
      <c r="E87" s="1"/>
    </row>
    <row r="88" spans="2:5">
      <c r="B88" s="4"/>
      <c r="E88" s="1"/>
    </row>
    <row r="89" spans="2:5">
      <c r="B89" s="4"/>
      <c r="E89" s="1"/>
    </row>
    <row r="90" spans="2:5">
      <c r="B90" s="4"/>
      <c r="E90" s="1"/>
    </row>
    <row r="91" spans="2:5">
      <c r="B91" s="4"/>
      <c r="E91" s="1"/>
    </row>
    <row r="92" spans="2:5">
      <c r="B92" s="4"/>
      <c r="E92" s="1"/>
    </row>
    <row r="93" spans="2:5">
      <c r="B93" s="4"/>
      <c r="E93" s="1"/>
    </row>
    <row r="94" spans="2:5">
      <c r="B94" s="4"/>
      <c r="E94" s="1"/>
    </row>
    <row r="95" spans="2:5">
      <c r="B95" s="4"/>
      <c r="E95" s="1"/>
    </row>
    <row r="96" spans="2:5">
      <c r="B96" s="4"/>
      <c r="E96" s="1"/>
    </row>
    <row r="97" spans="2:5">
      <c r="B97" s="4"/>
      <c r="E97" s="1"/>
    </row>
    <row r="98" spans="2:5">
      <c r="B98" s="4"/>
      <c r="E98" s="1"/>
    </row>
    <row r="99" spans="2:5">
      <c r="B99" s="4"/>
      <c r="E99" s="1"/>
    </row>
    <row r="100" spans="2:5">
      <c r="B100" s="4"/>
      <c r="E100" s="1"/>
    </row>
    <row r="101" spans="2:5">
      <c r="B101" s="4"/>
      <c r="E101" s="1"/>
    </row>
    <row r="102" spans="2:5">
      <c r="B102" s="4"/>
      <c r="E102" s="1"/>
    </row>
    <row r="103" spans="2:5">
      <c r="B103" s="4"/>
      <c r="E103" s="1"/>
    </row>
    <row r="104" spans="2:5">
      <c r="B104" s="4"/>
      <c r="E104" s="1"/>
    </row>
    <row r="105" spans="2:5">
      <c r="B105" s="4"/>
      <c r="E105" s="1"/>
    </row>
    <row r="106" spans="2:5">
      <c r="B106" s="4"/>
      <c r="E106" s="1"/>
    </row>
    <row r="107" spans="2:5">
      <c r="B107" s="4"/>
      <c r="E107" s="1"/>
    </row>
    <row r="108" spans="2:5">
      <c r="B108" s="4"/>
      <c r="E108" s="1"/>
    </row>
    <row r="109" spans="2:5">
      <c r="B109" s="4"/>
      <c r="E109" s="1"/>
    </row>
    <row r="110" spans="2:5">
      <c r="B110" s="4"/>
      <c r="E110" s="1"/>
    </row>
    <row r="111" spans="2:5">
      <c r="B111" s="4"/>
      <c r="E111" s="1"/>
    </row>
    <row r="112" spans="2:5">
      <c r="B112" s="4"/>
      <c r="E112" s="1"/>
    </row>
    <row r="113" spans="2:5">
      <c r="B113" s="4"/>
      <c r="E113" s="1"/>
    </row>
    <row r="114" spans="2:5">
      <c r="B114" s="4"/>
      <c r="E114" s="1"/>
    </row>
    <row r="115" spans="2:5">
      <c r="B115" s="4"/>
      <c r="E115" s="1"/>
    </row>
    <row r="116" spans="2:5">
      <c r="B116" s="4"/>
      <c r="E116" s="1"/>
    </row>
    <row r="117" spans="2:5">
      <c r="B117" s="4"/>
      <c r="E117" s="1"/>
    </row>
    <row r="118" spans="2:5">
      <c r="B118" s="4"/>
      <c r="E118" s="1"/>
    </row>
    <row r="119" spans="2:5">
      <c r="B119" s="4"/>
      <c r="E119" s="1"/>
    </row>
    <row r="120" spans="2:5">
      <c r="B120" s="4"/>
      <c r="E120" s="1"/>
    </row>
    <row r="121" spans="2:5">
      <c r="B121" s="4"/>
      <c r="E121" s="1"/>
    </row>
    <row r="122" spans="2:5">
      <c r="B122" s="4"/>
      <c r="E122" s="1"/>
    </row>
    <row r="123" spans="2:5">
      <c r="B123" s="4"/>
      <c r="E123" s="1"/>
    </row>
    <row r="124" spans="2:5">
      <c r="B124" s="4"/>
      <c r="E124" s="1"/>
    </row>
    <row r="125" spans="2:5">
      <c r="B125" s="4"/>
      <c r="E125" s="1"/>
    </row>
    <row r="126" spans="2:5">
      <c r="B126" s="4"/>
      <c r="E126" s="1"/>
    </row>
    <row r="127" spans="2:5">
      <c r="B127" s="4"/>
      <c r="E127" s="1"/>
    </row>
    <row r="128" spans="2:5">
      <c r="B128" s="4"/>
      <c r="E128" s="1"/>
    </row>
    <row r="129" spans="2:5">
      <c r="B129" s="4"/>
      <c r="E129" s="1"/>
    </row>
    <row r="130" spans="2:5">
      <c r="B130" s="4"/>
      <c r="E130" s="1"/>
    </row>
    <row r="131" spans="2:5">
      <c r="B131" s="4"/>
      <c r="E131" s="1"/>
    </row>
    <row r="132" spans="2:5">
      <c r="B132" s="4"/>
      <c r="E132" s="1"/>
    </row>
    <row r="133" spans="2:5">
      <c r="B133" s="4"/>
      <c r="E133" s="1"/>
    </row>
    <row r="134" spans="2:5">
      <c r="B134" s="4"/>
      <c r="E134" s="1"/>
    </row>
    <row r="135" spans="2:5">
      <c r="B135" s="4"/>
      <c r="E135" s="1"/>
    </row>
    <row r="136" spans="2:5">
      <c r="B136" s="4"/>
      <c r="E136" s="1"/>
    </row>
    <row r="137" spans="2:5">
      <c r="B137" s="4"/>
      <c r="E137" s="1"/>
    </row>
    <row r="138" spans="2:5">
      <c r="B138" s="4"/>
      <c r="E138" s="1"/>
    </row>
    <row r="139" spans="2:5">
      <c r="B139" s="4"/>
      <c r="E139" s="1"/>
    </row>
    <row r="140" spans="2:5">
      <c r="B140" s="4"/>
      <c r="E140" s="1"/>
    </row>
    <row r="141" spans="2:5">
      <c r="B141" s="4"/>
      <c r="E141" s="1"/>
    </row>
    <row r="142" spans="2:5">
      <c r="B142" s="4"/>
      <c r="E142" s="1"/>
    </row>
    <row r="143" spans="2:5">
      <c r="B143" s="4"/>
      <c r="E143" s="1"/>
    </row>
    <row r="144" spans="2:5">
      <c r="B144" s="4"/>
      <c r="E144" s="1"/>
    </row>
    <row r="145" spans="2:5">
      <c r="B145" s="4"/>
      <c r="E145" s="1"/>
    </row>
    <row r="146" spans="2:5">
      <c r="B146" s="4"/>
      <c r="E146" s="1"/>
    </row>
    <row r="147" spans="2:5">
      <c r="B147" s="4"/>
      <c r="E147" s="1"/>
    </row>
    <row r="148" spans="2:5">
      <c r="B148" s="4"/>
      <c r="E148" s="1"/>
    </row>
    <row r="149" spans="2:5">
      <c r="B149" s="4"/>
      <c r="E149" s="1"/>
    </row>
    <row r="150" spans="2:5">
      <c r="B150" s="4"/>
      <c r="E150" s="1"/>
    </row>
    <row r="151" spans="2:5">
      <c r="B151" s="4"/>
      <c r="E151" s="1"/>
    </row>
    <row r="152" spans="2:5">
      <c r="B152" s="4"/>
      <c r="E152" s="1"/>
    </row>
    <row r="153" spans="2:5">
      <c r="B153" s="4"/>
      <c r="E153" s="1"/>
    </row>
    <row r="154" spans="2:5">
      <c r="B154" s="4"/>
      <c r="E154" s="1"/>
    </row>
    <row r="155" spans="2:5">
      <c r="B155" s="4"/>
      <c r="E155" s="1"/>
    </row>
    <row r="156" spans="2:5">
      <c r="B156" s="4"/>
      <c r="E156" s="1"/>
    </row>
    <row r="157" spans="2:5">
      <c r="B157" s="4"/>
      <c r="E157" s="1"/>
    </row>
    <row r="158" spans="2:5">
      <c r="B158" s="4"/>
      <c r="E158" s="1"/>
    </row>
    <row r="159" spans="2:5">
      <c r="B159" s="4"/>
      <c r="E159" s="1"/>
    </row>
    <row r="160" spans="2:5">
      <c r="B160" s="4"/>
      <c r="E160" s="1"/>
    </row>
    <row r="161" spans="2:5">
      <c r="B161" s="4"/>
      <c r="E161" s="1"/>
    </row>
    <row r="162" spans="2:5">
      <c r="B162" s="4"/>
      <c r="E162" s="1"/>
    </row>
    <row r="163" spans="2:5">
      <c r="B163" s="4"/>
      <c r="E163" s="1"/>
    </row>
    <row r="164" spans="2:5">
      <c r="B164" s="4"/>
      <c r="E164" s="1"/>
    </row>
    <row r="165" spans="2:5">
      <c r="B165" s="4"/>
      <c r="E165" s="1"/>
    </row>
    <row r="166" spans="2:5">
      <c r="B166" s="4"/>
      <c r="E166" s="1"/>
    </row>
    <row r="167" spans="2:5">
      <c r="B167" s="4"/>
      <c r="E167" s="1"/>
    </row>
    <row r="168" spans="2:5">
      <c r="B168" s="4"/>
      <c r="E168" s="1"/>
    </row>
    <row r="169" spans="2:5">
      <c r="B169" s="4"/>
      <c r="E169" s="1"/>
    </row>
    <row r="170" spans="2:5">
      <c r="B170" s="4"/>
      <c r="E170" s="1"/>
    </row>
    <row r="171" spans="2:5">
      <c r="B171" s="4"/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UB19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2020-02-06T08:45:02Z</dcterms:modified>
</cp:coreProperties>
</file>