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DF4A28B0-A7FD-4248-9F0C-1B36563912AB}" xr6:coauthVersionLast="36" xr6:coauthVersionMax="36" xr10:uidLastSave="{00000000-0000-0000-0000-000000000000}"/>
  <bookViews>
    <workbookView xWindow="0" yWindow="500" windowWidth="27480" windowHeight="16340" tabRatio="500" xr2:uid="{00000000-000D-0000-FFFF-FFFF00000000}"/>
  </bookViews>
  <sheets>
    <sheet name="UB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7" i="3" l="1"/>
  <c r="M66" i="3"/>
  <c r="M65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L58" i="3"/>
  <c r="E24" i="3"/>
  <c r="E13" i="3"/>
  <c r="E14" i="3"/>
  <c r="E15" i="3"/>
  <c r="E16" i="3"/>
  <c r="E17" i="3"/>
  <c r="E18" i="3"/>
  <c r="E19" i="3"/>
  <c r="E20" i="3"/>
  <c r="E21" i="3"/>
  <c r="E22" i="3"/>
  <c r="E23" i="3"/>
  <c r="E12" i="3"/>
  <c r="L5" i="3"/>
  <c r="L54" i="3" l="1"/>
  <c r="L55" i="3"/>
  <c r="L56" i="3"/>
  <c r="L57" i="3"/>
  <c r="M5" i="3" l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l="1"/>
  <c r="N56" i="3" s="1"/>
  <c r="N57" i="3" s="1"/>
  <c r="N58" i="3" l="1"/>
</calcChain>
</file>

<file path=xl/sharedStrings.xml><?xml version="1.0" encoding="utf-8"?>
<sst xmlns="http://schemas.openxmlformats.org/spreadsheetml/2006/main" count="206" uniqueCount="84">
  <si>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</si>
  <si>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</si>
  <si>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</si>
  <si>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</si>
  <si>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</si>
  <si>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</si>
  <si>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</si>
  <si>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</si>
  <si>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</si>
  <si>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</si>
  <si>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</si>
  <si>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</si>
  <si>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</si>
  <si>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</si>
  <si>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</si>
  <si>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</si>
  <si>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</si>
  <si>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</si>
  <si>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</si>
  <si>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</si>
  <si>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</si>
  <si>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</si>
  <si>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</si>
  <si>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</si>
  <si>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Pécsely</t>
  </si>
  <si>
    <t>Vászoly</t>
  </si>
  <si>
    <t>Dörgicse</t>
  </si>
  <si>
    <t>Köveskál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</si>
  <si>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</si>
  <si>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</si>
  <si>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</si>
  <si>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</si>
  <si>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</si>
  <si>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</si>
  <si>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</si>
  <si>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</si>
  <si>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</si>
  <si>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</si>
  <si>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Salföld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</si>
  <si>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</si>
  <si>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</si>
  <si>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</si>
  <si>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</si>
  <si>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</si>
  <si>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</si>
  <si>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</si>
  <si>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</si>
  <si>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</si>
  <si>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</si>
  <si>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Kővágóörs</t>
  </si>
  <si>
    <t>Badacsony</t>
  </si>
  <si>
    <t>Vonyarcvashegy</t>
  </si>
  <si>
    <t>Zánka</t>
  </si>
  <si>
    <t>Fenékpuszta</t>
  </si>
  <si>
    <t>Balatonakali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</si>
  <si>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</si>
  <si>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</si>
  <si>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</si>
  <si>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</si>
  <si>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</si>
  <si>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</si>
  <si>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</si>
  <si>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</si>
  <si>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</si>
  <si>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</si>
  <si>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</si>
  <si>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</si>
  <si>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</si>
  <si>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</si>
  <si>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</si>
  <si>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</si>
  <si>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</si>
  <si>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</si>
  <si>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</si>
  <si>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Kékkút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</si>
  <si>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</si>
  <si>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</si>
  <si>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</si>
  <si>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</si>
  <si>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</si>
  <si>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</si>
  <si>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Balatonberény focipálya</t>
  </si>
  <si>
    <t>Keszthely kelet</t>
  </si>
  <si>
    <t>XV. NN ULTRABALATON 2021 -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</si>
</sst>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7"/>
  <sheetViews>
    <sheetView tabSelected="1" topLeftCell="E1" zoomScaleNormal="100" zoomScalePageLayoutView="111" workbookViewId="0">
      <selection activeCell="G172" sqref="G172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2" t="s">
        <v>83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2:16" ht="27" customHeight="1">
      <c r="B3" s="65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2:16" s="11" customFormat="1" ht="42.75" customHeight="1">
      <c r="B4" s="12"/>
      <c r="C4" s="13"/>
      <c r="D4" s="14"/>
      <c r="E4" s="14"/>
      <c r="F4" s="13"/>
      <c r="G4" s="40" t="s">
        <v>16</v>
      </c>
      <c r="H4" s="40" t="s">
        <v>47</v>
      </c>
      <c r="I4" s="40" t="s">
        <v>48</v>
      </c>
      <c r="J4" s="40" t="s">
        <v>46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>
      <c r="B5" s="15"/>
      <c r="C5" s="48" t="s">
        <v>3</v>
      </c>
      <c r="D5" s="49">
        <v>0.16666666666666666</v>
      </c>
      <c r="E5" s="29"/>
      <c r="F5" s="46">
        <v>1</v>
      </c>
      <c r="G5" s="45">
        <v>6.7</v>
      </c>
      <c r="H5" s="45" t="s">
        <v>73</v>
      </c>
      <c r="I5" s="45" t="s">
        <v>23</v>
      </c>
      <c r="J5" s="58"/>
      <c r="K5" s="26" t="s">
        <v>45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58" si="0">G5*L5</f>
        <v>2.7916666666666666E-2</v>
      </c>
      <c r="N5" s="28">
        <f>M5+$D$5</f>
        <v>0.19458333333333333</v>
      </c>
      <c r="O5" s="8"/>
    </row>
    <row r="6" spans="2:16" s="10" customFormat="1" ht="21" customHeight="1">
      <c r="B6" s="15"/>
      <c r="C6" s="16"/>
      <c r="D6" s="18"/>
      <c r="E6" s="18"/>
      <c r="F6" s="46">
        <v>2</v>
      </c>
      <c r="G6" s="45">
        <v>4.7</v>
      </c>
      <c r="H6" s="45" t="s">
        <v>23</v>
      </c>
      <c r="I6" s="45" t="s">
        <v>24</v>
      </c>
      <c r="J6" s="58"/>
      <c r="K6" s="26" t="s">
        <v>45</v>
      </c>
      <c r="L6" s="27">
        <f t="shared" ref="L6:L58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1.9583333333333335E-2</v>
      </c>
      <c r="N6" s="28">
        <f>N5+M6</f>
        <v>0.21416666666666667</v>
      </c>
      <c r="O6" s="23"/>
    </row>
    <row r="7" spans="2:16" s="10" customFormat="1" ht="21" customHeight="1">
      <c r="B7" s="15"/>
      <c r="C7" s="16"/>
      <c r="D7" s="20"/>
      <c r="E7" s="20"/>
      <c r="F7" s="46">
        <v>3</v>
      </c>
      <c r="G7" s="45">
        <v>4.3999999999999986</v>
      </c>
      <c r="H7" s="45" t="s">
        <v>24</v>
      </c>
      <c r="I7" s="45" t="s">
        <v>25</v>
      </c>
      <c r="J7" s="58"/>
      <c r="K7" s="26" t="s">
        <v>45</v>
      </c>
      <c r="L7" s="27">
        <f t="shared" si="1"/>
        <v>4.1666666666666666E-3</v>
      </c>
      <c r="M7" s="32">
        <f t="shared" si="0"/>
        <v>1.8333333333333326E-2</v>
      </c>
      <c r="N7" s="28">
        <f t="shared" ref="N7:N57" si="2">N6+M7</f>
        <v>0.23249999999999998</v>
      </c>
      <c r="O7" s="8"/>
      <c r="P7" s="17"/>
    </row>
    <row r="8" spans="2:16" s="10" customFormat="1" ht="21" customHeight="1">
      <c r="B8" s="15"/>
      <c r="C8" s="16"/>
      <c r="D8" s="29"/>
      <c r="E8" s="29"/>
      <c r="F8" s="46">
        <v>4</v>
      </c>
      <c r="G8" s="45">
        <v>5.0000000000000018</v>
      </c>
      <c r="H8" s="45" t="s">
        <v>25</v>
      </c>
      <c r="I8" s="45" t="s">
        <v>26</v>
      </c>
      <c r="J8" s="58"/>
      <c r="K8" s="26" t="s">
        <v>45</v>
      </c>
      <c r="L8" s="27">
        <f t="shared" si="1"/>
        <v>4.1666666666666666E-3</v>
      </c>
      <c r="M8" s="32">
        <f t="shared" si="0"/>
        <v>2.0833333333333339E-2</v>
      </c>
      <c r="N8" s="28">
        <f t="shared" si="2"/>
        <v>0.2533333333333333</v>
      </c>
      <c r="O8" s="8"/>
    </row>
    <row r="9" spans="2:16" s="10" customFormat="1" ht="21" customHeight="1">
      <c r="B9" s="15"/>
      <c r="C9" s="16"/>
      <c r="D9" s="18"/>
      <c r="E9" s="18"/>
      <c r="F9" s="46">
        <v>5</v>
      </c>
      <c r="G9" s="45">
        <v>3.6999999999999993</v>
      </c>
      <c r="H9" s="45" t="s">
        <v>26</v>
      </c>
      <c r="I9" s="45" t="s">
        <v>54</v>
      </c>
      <c r="J9" s="58"/>
      <c r="K9" s="26" t="s">
        <v>45</v>
      </c>
      <c r="L9" s="27">
        <f t="shared" si="1"/>
        <v>4.1666666666666666E-3</v>
      </c>
      <c r="M9" s="32">
        <f t="shared" si="0"/>
        <v>1.5416666666666664E-2</v>
      </c>
      <c r="N9" s="28">
        <f t="shared" si="2"/>
        <v>0.26874999999999999</v>
      </c>
      <c r="O9" s="8"/>
    </row>
    <row r="10" spans="2:16" s="10" customFormat="1" ht="21" customHeight="1">
      <c r="B10" s="15"/>
      <c r="C10" s="16"/>
      <c r="D10" s="20"/>
      <c r="E10" s="20"/>
      <c r="F10" s="46">
        <v>6</v>
      </c>
      <c r="G10" s="45">
        <v>5.6000000000000014</v>
      </c>
      <c r="H10" s="45" t="s">
        <v>54</v>
      </c>
      <c r="I10" s="45" t="s">
        <v>52</v>
      </c>
      <c r="J10" s="58"/>
      <c r="K10" s="26" t="s">
        <v>45</v>
      </c>
      <c r="L10" s="27">
        <f t="shared" si="1"/>
        <v>4.1666666666666666E-3</v>
      </c>
      <c r="M10" s="32">
        <f t="shared" si="0"/>
        <v>2.3333333333333338E-2</v>
      </c>
      <c r="N10" s="28">
        <f t="shared" si="2"/>
        <v>0.29208333333333331</v>
      </c>
      <c r="O10" s="8"/>
    </row>
    <row r="11" spans="2:16" s="10" customFormat="1" ht="21" customHeight="1">
      <c r="B11" s="15"/>
      <c r="C11" s="45" t="s">
        <v>19</v>
      </c>
      <c r="D11" s="45" t="s">
        <v>18</v>
      </c>
      <c r="E11" s="45" t="s">
        <v>20</v>
      </c>
      <c r="F11" s="46">
        <v>7</v>
      </c>
      <c r="G11" s="45">
        <v>5.2999999999999972</v>
      </c>
      <c r="H11" s="45" t="s">
        <v>52</v>
      </c>
      <c r="I11" s="45" t="s">
        <v>27</v>
      </c>
      <c r="J11" s="58"/>
      <c r="K11" s="26" t="s">
        <v>45</v>
      </c>
      <c r="L11" s="27">
        <f t="shared" si="1"/>
        <v>4.1666666666666666E-3</v>
      </c>
      <c r="M11" s="32">
        <f t="shared" si="0"/>
        <v>2.2083333333333323E-2</v>
      </c>
      <c r="N11" s="28">
        <f t="shared" si="2"/>
        <v>0.31416666666666665</v>
      </c>
      <c r="O11" s="8"/>
    </row>
    <row r="12" spans="2:16" s="10" customFormat="1" ht="21" customHeight="1">
      <c r="B12" s="21">
        <v>1</v>
      </c>
      <c r="C12" s="26" t="s">
        <v>45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E80)+IF($K$45=C12,$G$45,0)+IF($K$46=C12,$G$46,0)+IF($K$50=C12,$G$50,0)+IF($K$32=C12,$G$32,0)+IF($K$54=C12,$G$54,0)+IF($K$27=C12,$G$27,0)+IF($K$33=C12,$G$33,0)+IF($K$55=C12,$G$55,0)+IF($K$56=C12,$G$56,0)+IF($K$57=C12,$G$57,0)+IF($K$58=C12,$G$58,0)</f>
        <v>221.9</v>
      </c>
      <c r="F12" s="46">
        <v>8</v>
      </c>
      <c r="G12" s="45">
        <v>3.8999999999999986</v>
      </c>
      <c r="H12" s="45" t="s">
        <v>27</v>
      </c>
      <c r="I12" s="45" t="s">
        <v>49</v>
      </c>
      <c r="J12" s="59"/>
      <c r="K12" s="26" t="s">
        <v>45</v>
      </c>
      <c r="L12" s="27">
        <f t="shared" si="1"/>
        <v>4.1666666666666666E-3</v>
      </c>
      <c r="M12" s="32">
        <f t="shared" si="0"/>
        <v>1.6249999999999994E-2</v>
      </c>
      <c r="N12" s="28">
        <f t="shared" si="2"/>
        <v>0.33041666666666664</v>
      </c>
      <c r="O12" s="8"/>
    </row>
    <row r="13" spans="2:16" s="10" customFormat="1" ht="21" customHeight="1">
      <c r="B13" s="21">
        <v>2</v>
      </c>
      <c r="C13" s="26" t="s">
        <v>45</v>
      </c>
      <c r="D13" s="18">
        <v>2.7777777777777779E-3</v>
      </c>
      <c r="E13" s="31">
        <f t="shared" ref="E13:E2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E81)+IF($K$45=C13,$G$45,0)+IF($K$46=C13,$G$46,0)+IF($K$50=C13,$G$50,0)+IF($K$32=C13,$G$32,0)+IF($K$54=C13,$G$54,0)+IF($K$27=C13,$G$27,0)+IF($K$33=C13,$G$33,0)+IF($K$55=C13,$G$55,0)+IF($K$56=C13,$G$56,0)+IF($K$57=C13,$G$57,0)+IF($K$58=C13,$G$58,0)</f>
        <v>221.9</v>
      </c>
      <c r="F13" s="46">
        <v>9</v>
      </c>
      <c r="G13" s="45">
        <v>4.8000000000000043</v>
      </c>
      <c r="H13" s="45" t="s">
        <v>49</v>
      </c>
      <c r="I13" s="45" t="s">
        <v>74</v>
      </c>
      <c r="J13" s="58"/>
      <c r="K13" s="26" t="s">
        <v>45</v>
      </c>
      <c r="L13" s="27">
        <f t="shared" si="1"/>
        <v>4.1666666666666666E-3</v>
      </c>
      <c r="M13" s="32">
        <f t="shared" si="0"/>
        <v>2.0000000000000018E-2</v>
      </c>
      <c r="N13" s="28">
        <f t="shared" si="2"/>
        <v>0.35041666666666665</v>
      </c>
      <c r="O13" s="8"/>
    </row>
    <row r="14" spans="2:16" s="10" customFormat="1" ht="21" customHeight="1">
      <c r="B14" s="21">
        <v>3</v>
      </c>
      <c r="C14" s="26" t="s">
        <v>45</v>
      </c>
      <c r="D14" s="18">
        <v>3.472222222222222E-3</v>
      </c>
      <c r="E14" s="31">
        <f t="shared" si="3"/>
        <v>221.9</v>
      </c>
      <c r="F14" s="46">
        <v>10</v>
      </c>
      <c r="G14" s="45">
        <v>3.1000000000000014</v>
      </c>
      <c r="H14" s="45" t="s">
        <v>74</v>
      </c>
      <c r="I14" s="45" t="s">
        <v>38</v>
      </c>
      <c r="J14" s="55"/>
      <c r="K14" s="26" t="s">
        <v>45</v>
      </c>
      <c r="L14" s="27">
        <f t="shared" si="1"/>
        <v>4.1666666666666666E-3</v>
      </c>
      <c r="M14" s="32">
        <f t="shared" si="0"/>
        <v>1.2916666666666672E-2</v>
      </c>
      <c r="N14" s="28">
        <f t="shared" si="2"/>
        <v>0.36333333333333334</v>
      </c>
      <c r="O14" s="8"/>
    </row>
    <row r="15" spans="2:16" s="10" customFormat="1" ht="21" customHeight="1">
      <c r="B15" s="21">
        <v>4</v>
      </c>
      <c r="C15" s="26" t="s">
        <v>45</v>
      </c>
      <c r="D15" s="18">
        <v>4.8611111111111112E-3</v>
      </c>
      <c r="E15" s="31">
        <f t="shared" si="3"/>
        <v>221.9</v>
      </c>
      <c r="F15" s="46">
        <v>11</v>
      </c>
      <c r="G15" s="45">
        <v>5.6999999999999957</v>
      </c>
      <c r="H15" s="45" t="s">
        <v>38</v>
      </c>
      <c r="I15" s="45" t="s">
        <v>55</v>
      </c>
      <c r="J15" s="58"/>
      <c r="K15" s="26" t="s">
        <v>45</v>
      </c>
      <c r="L15" s="27">
        <f t="shared" si="1"/>
        <v>4.1666666666666666E-3</v>
      </c>
      <c r="M15" s="32">
        <f t="shared" si="0"/>
        <v>2.3749999999999983E-2</v>
      </c>
      <c r="N15" s="28">
        <f t="shared" si="2"/>
        <v>0.38708333333333333</v>
      </c>
      <c r="O15" s="8"/>
    </row>
    <row r="16" spans="2:16" s="10" customFormat="1" ht="21" customHeight="1">
      <c r="B16" s="21">
        <v>5</v>
      </c>
      <c r="C16" s="26" t="s">
        <v>45</v>
      </c>
      <c r="D16" s="18">
        <v>5.5555555555555558E-3</v>
      </c>
      <c r="E16" s="31">
        <f t="shared" si="3"/>
        <v>221.9</v>
      </c>
      <c r="F16" s="46">
        <v>12</v>
      </c>
      <c r="G16" s="45">
        <v>5</v>
      </c>
      <c r="H16" s="45" t="s">
        <v>55</v>
      </c>
      <c r="I16" s="45" t="s">
        <v>50</v>
      </c>
      <c r="J16" s="55"/>
      <c r="K16" s="26" t="s">
        <v>45</v>
      </c>
      <c r="L16" s="27">
        <f t="shared" si="1"/>
        <v>4.1666666666666666E-3</v>
      </c>
      <c r="M16" s="32">
        <f t="shared" si="0"/>
        <v>2.0833333333333332E-2</v>
      </c>
      <c r="N16" s="28">
        <f t="shared" si="2"/>
        <v>0.40791666666666665</v>
      </c>
      <c r="O16" s="8"/>
    </row>
    <row r="17" spans="2:15" s="10" customFormat="1" ht="21" customHeight="1">
      <c r="B17" s="21">
        <v>6</v>
      </c>
      <c r="C17" s="26" t="s">
        <v>45</v>
      </c>
      <c r="D17" s="18">
        <v>4.1666666666666666E-3</v>
      </c>
      <c r="E17" s="31">
        <f t="shared" si="3"/>
        <v>221.9</v>
      </c>
      <c r="F17" s="46">
        <v>13</v>
      </c>
      <c r="G17" s="45">
        <v>5</v>
      </c>
      <c r="H17" s="45" t="s">
        <v>50</v>
      </c>
      <c r="I17" s="45" t="s">
        <v>28</v>
      </c>
      <c r="J17" s="58"/>
      <c r="K17" s="26" t="s">
        <v>45</v>
      </c>
      <c r="L17" s="27">
        <f t="shared" si="1"/>
        <v>4.1666666666666666E-3</v>
      </c>
      <c r="M17" s="32">
        <f t="shared" si="0"/>
        <v>2.0833333333333332E-2</v>
      </c>
      <c r="N17" s="28">
        <f t="shared" si="2"/>
        <v>0.42874999999999996</v>
      </c>
      <c r="O17" s="8"/>
    </row>
    <row r="18" spans="2:15" s="10" customFormat="1" ht="21" customHeight="1">
      <c r="B18" s="21">
        <v>7</v>
      </c>
      <c r="C18" s="26" t="s">
        <v>45</v>
      </c>
      <c r="D18" s="18">
        <v>2.0833333333333333E-3</v>
      </c>
      <c r="E18" s="31">
        <f t="shared" si="3"/>
        <v>221.9</v>
      </c>
      <c r="F18" s="46">
        <v>14</v>
      </c>
      <c r="G18" s="45">
        <v>3.1000000000000014</v>
      </c>
      <c r="H18" s="45" t="s">
        <v>28</v>
      </c>
      <c r="I18" s="45" t="s">
        <v>75</v>
      </c>
      <c r="J18" s="58"/>
      <c r="K18" s="26" t="s">
        <v>45</v>
      </c>
      <c r="L18" s="27">
        <f t="shared" si="1"/>
        <v>4.1666666666666666E-3</v>
      </c>
      <c r="M18" s="32">
        <f t="shared" si="0"/>
        <v>1.2916666666666672E-2</v>
      </c>
      <c r="N18" s="28">
        <f t="shared" si="2"/>
        <v>0.44166666666666665</v>
      </c>
      <c r="O18" s="8"/>
    </row>
    <row r="19" spans="2:15" s="10" customFormat="1" ht="21" customHeight="1">
      <c r="B19" s="21">
        <v>8</v>
      </c>
      <c r="C19" s="26" t="s">
        <v>45</v>
      </c>
      <c r="D19" s="18">
        <v>4.1666666666666666E-3</v>
      </c>
      <c r="E19" s="31">
        <f t="shared" si="3"/>
        <v>221.9</v>
      </c>
      <c r="F19" s="46">
        <v>15</v>
      </c>
      <c r="G19" s="45">
        <v>8</v>
      </c>
      <c r="H19" s="45" t="s">
        <v>75</v>
      </c>
      <c r="I19" s="45" t="s">
        <v>29</v>
      </c>
      <c r="J19" s="58"/>
      <c r="K19" s="26" t="s">
        <v>45</v>
      </c>
      <c r="L19" s="27">
        <f t="shared" si="1"/>
        <v>4.1666666666666666E-3</v>
      </c>
      <c r="M19" s="32">
        <f t="shared" si="0"/>
        <v>3.3333333333333333E-2</v>
      </c>
      <c r="N19" s="28">
        <f t="shared" si="2"/>
        <v>0.47499999999999998</v>
      </c>
      <c r="O19" s="8"/>
    </row>
    <row r="20" spans="2:15" s="10" customFormat="1" ht="21" customHeight="1">
      <c r="B20" s="21">
        <v>9</v>
      </c>
      <c r="C20" s="26" t="s">
        <v>45</v>
      </c>
      <c r="D20" s="18">
        <v>4.1666666666666666E-3</v>
      </c>
      <c r="E20" s="31">
        <f t="shared" si="3"/>
        <v>221.9</v>
      </c>
      <c r="F20" s="46">
        <v>16</v>
      </c>
      <c r="G20" s="45">
        <v>2.7999999999999972</v>
      </c>
      <c r="H20" s="45" t="s">
        <v>29</v>
      </c>
      <c r="I20" s="45" t="s">
        <v>76</v>
      </c>
      <c r="J20" s="58"/>
      <c r="K20" s="26" t="s">
        <v>45</v>
      </c>
      <c r="L20" s="27">
        <f t="shared" si="1"/>
        <v>4.1666666666666666E-3</v>
      </c>
      <c r="M20" s="32">
        <f t="shared" si="0"/>
        <v>1.1666666666666655E-2</v>
      </c>
      <c r="N20" s="28">
        <f t="shared" si="2"/>
        <v>0.48666666666666664</v>
      </c>
      <c r="O20" s="8"/>
    </row>
    <row r="21" spans="2:15" s="10" customFormat="1" ht="21" customHeight="1">
      <c r="B21" s="21">
        <v>10</v>
      </c>
      <c r="C21" s="26" t="s">
        <v>45</v>
      </c>
      <c r="D21" s="18">
        <v>4.1666666666666666E-3</v>
      </c>
      <c r="E21" s="31">
        <f t="shared" si="3"/>
        <v>221.9</v>
      </c>
      <c r="F21" s="46">
        <v>17</v>
      </c>
      <c r="G21" s="45">
        <v>3.4000000000000057</v>
      </c>
      <c r="H21" s="45" t="s">
        <v>76</v>
      </c>
      <c r="I21" s="45" t="s">
        <v>51</v>
      </c>
      <c r="J21" s="58"/>
      <c r="K21" s="26" t="s">
        <v>45</v>
      </c>
      <c r="L21" s="27">
        <f t="shared" si="1"/>
        <v>4.1666666666666666E-3</v>
      </c>
      <c r="M21" s="32">
        <f t="shared" si="0"/>
        <v>1.416666666666669E-2</v>
      </c>
      <c r="N21" s="28">
        <f t="shared" si="2"/>
        <v>0.50083333333333335</v>
      </c>
      <c r="O21" s="8"/>
    </row>
    <row r="22" spans="2:15" s="10" customFormat="1" ht="21" customHeight="1">
      <c r="B22" s="21">
        <v>11</v>
      </c>
      <c r="C22" s="26" t="s">
        <v>45</v>
      </c>
      <c r="D22" s="18">
        <v>4.1666666666666666E-3</v>
      </c>
      <c r="E22" s="31">
        <f t="shared" si="3"/>
        <v>221.9</v>
      </c>
      <c r="F22" s="46">
        <v>18</v>
      </c>
      <c r="G22" s="45">
        <v>2.0999999999999943</v>
      </c>
      <c r="H22" s="45" t="s">
        <v>51</v>
      </c>
      <c r="I22" s="45" t="s">
        <v>30</v>
      </c>
      <c r="J22" s="58"/>
      <c r="K22" s="26" t="s">
        <v>45</v>
      </c>
      <c r="L22" s="27">
        <f t="shared" si="1"/>
        <v>4.1666666666666666E-3</v>
      </c>
      <c r="M22" s="32">
        <f t="shared" si="0"/>
        <v>8.7499999999999765E-3</v>
      </c>
      <c r="N22" s="28">
        <f t="shared" si="2"/>
        <v>0.50958333333333328</v>
      </c>
      <c r="O22" s="8"/>
    </row>
    <row r="23" spans="2:15" s="10" customFormat="1" ht="21" customHeight="1">
      <c r="B23" s="21">
        <v>12</v>
      </c>
      <c r="C23" s="26" t="s">
        <v>45</v>
      </c>
      <c r="D23" s="18">
        <v>4.1666666666666666E-3</v>
      </c>
      <c r="E23" s="31">
        <f t="shared" si="3"/>
        <v>221.9</v>
      </c>
      <c r="F23" s="46">
        <v>19</v>
      </c>
      <c r="G23" s="45">
        <v>1.7000000000000028</v>
      </c>
      <c r="H23" s="45" t="s">
        <v>30</v>
      </c>
      <c r="I23" s="45" t="s">
        <v>82</v>
      </c>
      <c r="J23" s="58"/>
      <c r="K23" s="26" t="s">
        <v>45</v>
      </c>
      <c r="L23" s="27">
        <f t="shared" si="1"/>
        <v>4.1666666666666666E-3</v>
      </c>
      <c r="M23" s="32">
        <f t="shared" si="0"/>
        <v>7.0833333333333451E-3</v>
      </c>
      <c r="N23" s="28">
        <f t="shared" si="2"/>
        <v>0.51666666666666661</v>
      </c>
      <c r="O23" s="8"/>
    </row>
    <row r="24" spans="2:15" s="10" customFormat="1" ht="21" customHeight="1">
      <c r="B24" s="21">
        <v>13</v>
      </c>
      <c r="C24" s="26" t="s">
        <v>45</v>
      </c>
      <c r="D24" s="18">
        <v>2.8888888888888892E-3</v>
      </c>
      <c r="E24" s="31">
        <f t="shared" si="3"/>
        <v>221.9</v>
      </c>
      <c r="F24" s="46">
        <v>20</v>
      </c>
      <c r="G24" s="45">
        <v>3.1000000000000014</v>
      </c>
      <c r="H24" s="45" t="s">
        <v>82</v>
      </c>
      <c r="I24" s="45" t="s">
        <v>31</v>
      </c>
      <c r="J24" s="55"/>
      <c r="K24" s="26" t="s">
        <v>45</v>
      </c>
      <c r="L24" s="27">
        <f t="shared" si="1"/>
        <v>4.1666666666666666E-3</v>
      </c>
      <c r="M24" s="32">
        <f t="shared" si="0"/>
        <v>1.2916666666666672E-2</v>
      </c>
      <c r="N24" s="28">
        <f t="shared" si="2"/>
        <v>0.52958333333333329</v>
      </c>
      <c r="O24" s="8"/>
    </row>
    <row r="25" spans="2:15" s="10" customFormat="1" ht="21" customHeight="1">
      <c r="B25" s="15"/>
      <c r="C25" s="19"/>
      <c r="D25" s="20"/>
      <c r="E25" s="20"/>
      <c r="F25" s="46">
        <v>21</v>
      </c>
      <c r="G25" s="45">
        <v>4.9000000000000057</v>
      </c>
      <c r="H25" s="45" t="s">
        <v>31</v>
      </c>
      <c r="I25" s="45" t="s">
        <v>53</v>
      </c>
      <c r="J25" s="55"/>
      <c r="K25" s="26" t="s">
        <v>45</v>
      </c>
      <c r="L25" s="27">
        <f t="shared" si="1"/>
        <v>4.1666666666666666E-3</v>
      </c>
      <c r="M25" s="32">
        <f t="shared" si="0"/>
        <v>2.0416666666666691E-2</v>
      </c>
      <c r="N25" s="28">
        <f t="shared" si="2"/>
        <v>0.54999999999999993</v>
      </c>
      <c r="O25" s="8"/>
    </row>
    <row r="26" spans="2:15" s="10" customFormat="1" ht="21" customHeight="1">
      <c r="B26" s="15"/>
      <c r="C26" s="16"/>
      <c r="D26" s="20"/>
      <c r="E26" s="20"/>
      <c r="F26" s="46">
        <v>22</v>
      </c>
      <c r="G26" s="45">
        <v>4.0999999999999943</v>
      </c>
      <c r="H26" s="45" t="s">
        <v>53</v>
      </c>
      <c r="I26" s="45" t="s">
        <v>56</v>
      </c>
      <c r="J26" s="55"/>
      <c r="K26" s="26" t="s">
        <v>45</v>
      </c>
      <c r="L26" s="27">
        <f t="shared" si="1"/>
        <v>4.1666666666666666E-3</v>
      </c>
      <c r="M26" s="32">
        <f t="shared" si="0"/>
        <v>1.7083333333333308E-2</v>
      </c>
      <c r="N26" s="28">
        <f t="shared" si="2"/>
        <v>0.56708333333333327</v>
      </c>
      <c r="O26" s="8"/>
    </row>
    <row r="27" spans="2:15" s="10" customFormat="1" ht="21" customHeight="1">
      <c r="B27" s="15"/>
      <c r="C27" s="16"/>
      <c r="D27" s="20"/>
      <c r="E27" s="20"/>
      <c r="F27" s="46">
        <v>23</v>
      </c>
      <c r="G27" s="45">
        <v>2.9000000000000057</v>
      </c>
      <c r="H27" s="45" t="s">
        <v>56</v>
      </c>
      <c r="I27" s="45" t="s">
        <v>81</v>
      </c>
      <c r="J27" s="55"/>
      <c r="K27" s="26" t="s">
        <v>45</v>
      </c>
      <c r="L27" s="27">
        <f t="shared" si="1"/>
        <v>4.1666666666666666E-3</v>
      </c>
      <c r="M27" s="32">
        <f t="shared" si="0"/>
        <v>1.2083333333333357E-2</v>
      </c>
      <c r="N27" s="28">
        <f t="shared" si="2"/>
        <v>0.57916666666666661</v>
      </c>
      <c r="O27" s="8"/>
    </row>
    <row r="28" spans="2:15" s="10" customFormat="1" ht="21" customHeight="1">
      <c r="B28" s="15"/>
      <c r="C28" s="16"/>
      <c r="D28" s="20"/>
      <c r="E28" s="20"/>
      <c r="F28" s="46">
        <v>24</v>
      </c>
      <c r="G28" s="45">
        <v>3.7999999999999972</v>
      </c>
      <c r="H28" s="45" t="s">
        <v>81</v>
      </c>
      <c r="I28" s="45" t="s">
        <v>64</v>
      </c>
      <c r="J28" s="55"/>
      <c r="K28" s="26" t="s">
        <v>45</v>
      </c>
      <c r="L28" s="27">
        <f t="shared" si="1"/>
        <v>4.1666666666666666E-3</v>
      </c>
      <c r="M28" s="32">
        <f t="shared" si="0"/>
        <v>1.5833333333333321E-2</v>
      </c>
      <c r="N28" s="28">
        <f t="shared" si="2"/>
        <v>0.59499999999999997</v>
      </c>
      <c r="O28" s="8"/>
    </row>
    <row r="29" spans="2:15" s="10" customFormat="1" ht="21" customHeight="1">
      <c r="B29" s="15"/>
      <c r="C29" s="16"/>
      <c r="D29" s="20"/>
      <c r="E29" s="20"/>
      <c r="F29" s="46">
        <v>25</v>
      </c>
      <c r="G29" s="45">
        <v>5.1000000000000085</v>
      </c>
      <c r="H29" s="45" t="s">
        <v>64</v>
      </c>
      <c r="I29" s="45" t="s">
        <v>65</v>
      </c>
      <c r="J29" s="55"/>
      <c r="K29" s="26" t="s">
        <v>45</v>
      </c>
      <c r="L29" s="27">
        <f t="shared" si="1"/>
        <v>4.1666666666666666E-3</v>
      </c>
      <c r="M29" s="32">
        <f t="shared" si="0"/>
        <v>2.1250000000000036E-2</v>
      </c>
      <c r="N29" s="28">
        <f t="shared" si="2"/>
        <v>0.61624999999999996</v>
      </c>
      <c r="O29" s="8"/>
    </row>
    <row r="30" spans="2:15" s="10" customFormat="1" ht="21" customHeight="1">
      <c r="B30" s="15"/>
      <c r="C30" s="16"/>
      <c r="D30" s="20"/>
      <c r="E30" s="20"/>
      <c r="F30" s="46">
        <v>26</v>
      </c>
      <c r="G30" s="45">
        <v>1.5999999999999943</v>
      </c>
      <c r="H30" s="45" t="s">
        <v>65</v>
      </c>
      <c r="I30" s="45" t="s">
        <v>72</v>
      </c>
      <c r="J30" s="55"/>
      <c r="K30" s="26" t="s">
        <v>45</v>
      </c>
      <c r="L30" s="27">
        <f t="shared" si="1"/>
        <v>4.1666666666666666E-3</v>
      </c>
      <c r="M30" s="32">
        <f t="shared" si="0"/>
        <v>6.6666666666666428E-3</v>
      </c>
      <c r="N30" s="28">
        <f t="shared" si="2"/>
        <v>0.62291666666666656</v>
      </c>
      <c r="O30" s="8"/>
    </row>
    <row r="31" spans="2:15" s="10" customFormat="1" ht="21" customHeight="1">
      <c r="B31" s="15"/>
      <c r="C31" s="16"/>
      <c r="D31" s="20"/>
      <c r="E31" s="20"/>
      <c r="F31" s="46">
        <v>27</v>
      </c>
      <c r="G31" s="45">
        <v>1.7999999999999972</v>
      </c>
      <c r="H31" s="45" t="s">
        <v>72</v>
      </c>
      <c r="I31" s="45" t="s">
        <v>57</v>
      </c>
      <c r="J31" s="55"/>
      <c r="K31" s="26" t="s">
        <v>45</v>
      </c>
      <c r="L31" s="27">
        <f t="shared" si="1"/>
        <v>4.1666666666666666E-3</v>
      </c>
      <c r="M31" s="32">
        <f t="shared" si="0"/>
        <v>7.4999999999999884E-3</v>
      </c>
      <c r="N31" s="28">
        <f t="shared" si="2"/>
        <v>0.63041666666666651</v>
      </c>
      <c r="O31" s="8"/>
    </row>
    <row r="32" spans="2:15" s="10" customFormat="1" ht="21" customHeight="1">
      <c r="B32" s="15"/>
      <c r="C32" s="16"/>
      <c r="D32" s="20"/>
      <c r="E32" s="20"/>
      <c r="F32" s="46">
        <v>28</v>
      </c>
      <c r="G32" s="45">
        <v>4.6000000000000085</v>
      </c>
      <c r="H32" s="45" t="s">
        <v>57</v>
      </c>
      <c r="I32" s="45" t="s">
        <v>32</v>
      </c>
      <c r="J32" s="55"/>
      <c r="K32" s="26" t="s">
        <v>45</v>
      </c>
      <c r="L32" s="27">
        <f t="shared" si="1"/>
        <v>4.1666666666666666E-3</v>
      </c>
      <c r="M32" s="32">
        <f t="shared" si="0"/>
        <v>1.9166666666666703E-2</v>
      </c>
      <c r="N32" s="28">
        <f t="shared" si="2"/>
        <v>0.64958333333333318</v>
      </c>
      <c r="O32" s="8"/>
    </row>
    <row r="33" spans="2:15" s="10" customFormat="1" ht="21" customHeight="1">
      <c r="B33" s="15"/>
      <c r="C33" s="16"/>
      <c r="D33" s="20"/>
      <c r="E33" s="20"/>
      <c r="F33" s="46">
        <v>29</v>
      </c>
      <c r="G33" s="45">
        <v>3.2999999999999972</v>
      </c>
      <c r="H33" s="45" t="s">
        <v>32</v>
      </c>
      <c r="I33" s="45" t="s">
        <v>43</v>
      </c>
      <c r="J33" s="55"/>
      <c r="K33" s="26" t="s">
        <v>45</v>
      </c>
      <c r="L33" s="27">
        <f t="shared" si="1"/>
        <v>4.1666666666666666E-3</v>
      </c>
      <c r="M33" s="32">
        <f t="shared" si="0"/>
        <v>1.3749999999999988E-2</v>
      </c>
      <c r="N33" s="28">
        <f t="shared" si="2"/>
        <v>0.66333333333333322</v>
      </c>
      <c r="O33" s="8"/>
    </row>
    <row r="34" spans="2:15" s="10" customFormat="1" ht="21" customHeight="1">
      <c r="B34" s="15"/>
      <c r="C34" s="16"/>
      <c r="D34" s="20"/>
      <c r="E34" s="20"/>
      <c r="F34" s="46">
        <v>30</v>
      </c>
      <c r="G34" s="45">
        <v>3</v>
      </c>
      <c r="H34" s="45" t="s">
        <v>43</v>
      </c>
      <c r="I34" s="45" t="s">
        <v>33</v>
      </c>
      <c r="J34" s="55"/>
      <c r="K34" s="26" t="s">
        <v>45</v>
      </c>
      <c r="L34" s="27">
        <f t="shared" si="1"/>
        <v>4.1666666666666666E-3</v>
      </c>
      <c r="M34" s="32">
        <f t="shared" si="0"/>
        <v>1.2500000000000001E-2</v>
      </c>
      <c r="N34" s="28">
        <f t="shared" si="2"/>
        <v>0.67583333333333317</v>
      </c>
      <c r="O34" s="8"/>
    </row>
    <row r="35" spans="2:15" s="10" customFormat="1" ht="21" customHeight="1">
      <c r="B35" s="15"/>
      <c r="C35" s="16"/>
      <c r="D35" s="20"/>
      <c r="E35" s="20"/>
      <c r="F35" s="46">
        <v>31</v>
      </c>
      <c r="G35" s="45">
        <v>5.2999999999999972</v>
      </c>
      <c r="H35" s="45" t="s">
        <v>33</v>
      </c>
      <c r="I35" s="45" t="s">
        <v>34</v>
      </c>
      <c r="J35" s="55"/>
      <c r="K35" s="26" t="s">
        <v>45</v>
      </c>
      <c r="L35" s="27">
        <f t="shared" si="1"/>
        <v>4.1666666666666666E-3</v>
      </c>
      <c r="M35" s="32">
        <f t="shared" si="0"/>
        <v>2.2083333333333323E-2</v>
      </c>
      <c r="N35" s="28">
        <f t="shared" si="2"/>
        <v>0.69791666666666652</v>
      </c>
      <c r="O35" s="8"/>
    </row>
    <row r="36" spans="2:15" s="10" customFormat="1" ht="21" customHeight="1">
      <c r="B36" s="15"/>
      <c r="C36" s="16"/>
      <c r="D36" s="20"/>
      <c r="E36" s="20"/>
      <c r="F36" s="46">
        <v>32</v>
      </c>
      <c r="G36" s="45">
        <v>1.8000000000000114</v>
      </c>
      <c r="H36" s="45" t="s">
        <v>34</v>
      </c>
      <c r="I36" s="45" t="s">
        <v>77</v>
      </c>
      <c r="J36" s="58"/>
      <c r="K36" s="26" t="s">
        <v>45</v>
      </c>
      <c r="L36" s="27">
        <f t="shared" si="1"/>
        <v>4.1666666666666666E-3</v>
      </c>
      <c r="M36" s="32">
        <f t="shared" si="0"/>
        <v>7.5000000000000474E-3</v>
      </c>
      <c r="N36" s="28">
        <f t="shared" si="2"/>
        <v>0.70541666666666658</v>
      </c>
      <c r="O36" s="8"/>
    </row>
    <row r="37" spans="2:15" s="10" customFormat="1" ht="21" customHeight="1">
      <c r="B37" s="15"/>
      <c r="C37" s="16"/>
      <c r="D37" s="20"/>
      <c r="E37" s="20"/>
      <c r="F37" s="46">
        <v>33</v>
      </c>
      <c r="G37" s="45">
        <v>2.1999999999999886</v>
      </c>
      <c r="H37" s="45" t="s">
        <v>77</v>
      </c>
      <c r="I37" s="45" t="s">
        <v>66</v>
      </c>
      <c r="J37" s="55"/>
      <c r="K37" s="26" t="s">
        <v>45</v>
      </c>
      <c r="L37" s="27">
        <f t="shared" si="1"/>
        <v>4.1666666666666666E-3</v>
      </c>
      <c r="M37" s="32">
        <f t="shared" si="0"/>
        <v>9.1666666666666199E-3</v>
      </c>
      <c r="N37" s="28">
        <f t="shared" si="2"/>
        <v>0.71458333333333324</v>
      </c>
      <c r="O37" s="8"/>
    </row>
    <row r="38" spans="2:15" s="10" customFormat="1" ht="21" customHeight="1">
      <c r="B38" s="15"/>
      <c r="C38" s="16"/>
      <c r="D38" s="20"/>
      <c r="E38" s="20"/>
      <c r="F38" s="46">
        <v>34</v>
      </c>
      <c r="G38" s="45">
        <v>1.9000000000000057</v>
      </c>
      <c r="H38" s="45" t="s">
        <v>66</v>
      </c>
      <c r="I38" s="45" t="s">
        <v>67</v>
      </c>
      <c r="J38" s="55"/>
      <c r="K38" s="26" t="s">
        <v>45</v>
      </c>
      <c r="L38" s="27">
        <f t="shared" si="1"/>
        <v>4.1666666666666666E-3</v>
      </c>
      <c r="M38" s="32">
        <f t="shared" si="0"/>
        <v>7.9166666666666899E-3</v>
      </c>
      <c r="N38" s="28">
        <f t="shared" si="2"/>
        <v>0.72249999999999992</v>
      </c>
      <c r="O38" s="8"/>
    </row>
    <row r="39" spans="2:15" s="10" customFormat="1" ht="21" customHeight="1">
      <c r="B39" s="15"/>
      <c r="C39" s="16"/>
      <c r="D39" s="20"/>
      <c r="E39" s="20"/>
      <c r="F39" s="46">
        <v>35</v>
      </c>
      <c r="G39" s="45">
        <v>5.2999999999999829</v>
      </c>
      <c r="H39" s="45" t="s">
        <v>67</v>
      </c>
      <c r="I39" s="45" t="s">
        <v>35</v>
      </c>
      <c r="J39" s="55"/>
      <c r="K39" s="26" t="s">
        <v>45</v>
      </c>
      <c r="L39" s="27">
        <f t="shared" si="1"/>
        <v>4.1666666666666666E-3</v>
      </c>
      <c r="M39" s="32">
        <f t="shared" si="0"/>
        <v>2.208333333333326E-2</v>
      </c>
      <c r="N39" s="28">
        <f t="shared" si="2"/>
        <v>0.74458333333333315</v>
      </c>
      <c r="O39" s="8"/>
    </row>
    <row r="40" spans="2:15" s="10" customFormat="1" ht="21" customHeight="1">
      <c r="B40" s="15"/>
      <c r="C40" s="16"/>
      <c r="D40" s="20"/>
      <c r="E40" s="20"/>
      <c r="F40" s="46">
        <v>36</v>
      </c>
      <c r="G40" s="45">
        <v>5</v>
      </c>
      <c r="H40" s="45" t="s">
        <v>35</v>
      </c>
      <c r="I40" s="45" t="s">
        <v>44</v>
      </c>
      <c r="J40" s="55"/>
      <c r="K40" s="26" t="s">
        <v>45</v>
      </c>
      <c r="L40" s="27">
        <f t="shared" si="1"/>
        <v>4.1666666666666666E-3</v>
      </c>
      <c r="M40" s="32">
        <f t="shared" si="0"/>
        <v>2.0833333333333332E-2</v>
      </c>
      <c r="N40" s="28">
        <f t="shared" si="2"/>
        <v>0.76541666666666652</v>
      </c>
      <c r="O40" s="8"/>
    </row>
    <row r="41" spans="2:15" s="10" customFormat="1" ht="21" customHeight="1">
      <c r="B41" s="15"/>
      <c r="C41" s="16"/>
      <c r="D41" s="20"/>
      <c r="E41" s="20"/>
      <c r="F41" s="46">
        <v>37</v>
      </c>
      <c r="G41" s="45">
        <v>3.8000000000000114</v>
      </c>
      <c r="H41" s="45" t="s">
        <v>44</v>
      </c>
      <c r="I41" s="45" t="s">
        <v>58</v>
      </c>
      <c r="J41" s="55"/>
      <c r="K41" s="26" t="s">
        <v>45</v>
      </c>
      <c r="L41" s="27">
        <f t="shared" si="1"/>
        <v>4.1666666666666666E-3</v>
      </c>
      <c r="M41" s="32">
        <f t="shared" si="0"/>
        <v>1.583333333333338E-2</v>
      </c>
      <c r="N41" s="28">
        <f t="shared" si="2"/>
        <v>0.78124999999999989</v>
      </c>
      <c r="O41" s="8"/>
    </row>
    <row r="42" spans="2:15" s="10" customFormat="1" ht="21" customHeight="1">
      <c r="B42" s="15"/>
      <c r="C42" s="16"/>
      <c r="D42" s="20"/>
      <c r="E42" s="20"/>
      <c r="F42" s="46">
        <v>38</v>
      </c>
      <c r="G42" s="45">
        <v>1.6999999999999886</v>
      </c>
      <c r="H42" s="45" t="s">
        <v>58</v>
      </c>
      <c r="I42" s="45" t="s">
        <v>59</v>
      </c>
      <c r="J42" s="58"/>
      <c r="K42" s="26" t="s">
        <v>45</v>
      </c>
      <c r="L42" s="27">
        <f t="shared" si="1"/>
        <v>4.1666666666666666E-3</v>
      </c>
      <c r="M42" s="32">
        <f t="shared" si="0"/>
        <v>7.0833333333332861E-3</v>
      </c>
      <c r="N42" s="28">
        <f t="shared" si="2"/>
        <v>0.78833333333333322</v>
      </c>
      <c r="O42" s="8"/>
    </row>
    <row r="43" spans="2:15" s="10" customFormat="1" ht="21" customHeight="1">
      <c r="B43" s="15"/>
      <c r="C43" s="16"/>
      <c r="D43" s="20"/>
      <c r="E43" s="20"/>
      <c r="F43" s="46">
        <v>39</v>
      </c>
      <c r="G43" s="45">
        <v>5.3000000000000114</v>
      </c>
      <c r="H43" s="45" t="s">
        <v>59</v>
      </c>
      <c r="I43" s="45" t="s">
        <v>36</v>
      </c>
      <c r="J43" s="58"/>
      <c r="K43" s="26" t="s">
        <v>45</v>
      </c>
      <c r="L43" s="27">
        <f t="shared" si="1"/>
        <v>4.1666666666666666E-3</v>
      </c>
      <c r="M43" s="32">
        <f t="shared" si="0"/>
        <v>2.2083333333333382E-2</v>
      </c>
      <c r="N43" s="28">
        <f t="shared" si="2"/>
        <v>0.81041666666666656</v>
      </c>
      <c r="O43" s="8"/>
    </row>
    <row r="44" spans="2:15" s="10" customFormat="1" ht="21" customHeight="1">
      <c r="B44" s="15"/>
      <c r="C44" s="16"/>
      <c r="D44" s="20"/>
      <c r="E44" s="20"/>
      <c r="F44" s="46">
        <v>40</v>
      </c>
      <c r="G44" s="45">
        <v>5.3000000000000114</v>
      </c>
      <c r="H44" s="45" t="s">
        <v>36</v>
      </c>
      <c r="I44" s="45" t="s">
        <v>37</v>
      </c>
      <c r="J44" s="55"/>
      <c r="K44" s="26" t="s">
        <v>45</v>
      </c>
      <c r="L44" s="27">
        <f t="shared" si="1"/>
        <v>4.1666666666666666E-3</v>
      </c>
      <c r="M44" s="32">
        <f t="shared" si="0"/>
        <v>2.2083333333333382E-2</v>
      </c>
      <c r="N44" s="28">
        <f t="shared" si="2"/>
        <v>0.83249999999999991</v>
      </c>
      <c r="O44" s="8"/>
    </row>
    <row r="45" spans="2:15" s="10" customFormat="1" ht="21" customHeight="1">
      <c r="B45" s="15"/>
      <c r="C45" s="16"/>
      <c r="D45" s="20"/>
      <c r="E45" s="20"/>
      <c r="F45" s="46">
        <v>41</v>
      </c>
      <c r="G45" s="45">
        <v>2.1999999999999886</v>
      </c>
      <c r="H45" s="45" t="s">
        <v>37</v>
      </c>
      <c r="I45" s="45" t="s">
        <v>68</v>
      </c>
      <c r="J45" s="55"/>
      <c r="K45" s="26" t="s">
        <v>45</v>
      </c>
      <c r="L45" s="27">
        <f t="shared" si="1"/>
        <v>4.1666666666666666E-3</v>
      </c>
      <c r="M45" s="32">
        <f t="shared" si="0"/>
        <v>9.1666666666666199E-3</v>
      </c>
      <c r="N45" s="28">
        <f t="shared" si="2"/>
        <v>0.84166666666666656</v>
      </c>
      <c r="O45" s="8"/>
    </row>
    <row r="46" spans="2:15" s="10" customFormat="1" ht="21" customHeight="1">
      <c r="B46" s="15"/>
      <c r="C46" s="16"/>
      <c r="D46" s="20"/>
      <c r="E46" s="20"/>
      <c r="F46" s="46">
        <v>42</v>
      </c>
      <c r="G46" s="45">
        <v>6</v>
      </c>
      <c r="H46" s="45" t="s">
        <v>68</v>
      </c>
      <c r="I46" s="45" t="s">
        <v>69</v>
      </c>
      <c r="J46" s="58"/>
      <c r="K46" s="26" t="s">
        <v>45</v>
      </c>
      <c r="L46" s="27">
        <f t="shared" si="1"/>
        <v>4.1666666666666666E-3</v>
      </c>
      <c r="M46" s="32">
        <f t="shared" si="0"/>
        <v>2.5000000000000001E-2</v>
      </c>
      <c r="N46" s="28">
        <f t="shared" si="2"/>
        <v>0.86666666666666659</v>
      </c>
      <c r="O46" s="8"/>
    </row>
    <row r="47" spans="2:15" s="10" customFormat="1" ht="21" customHeight="1">
      <c r="B47" s="15"/>
      <c r="C47" s="16"/>
      <c r="D47" s="20"/>
      <c r="E47" s="20"/>
      <c r="F47" s="46">
        <v>43</v>
      </c>
      <c r="G47" s="45">
        <v>4.3000000000000114</v>
      </c>
      <c r="H47" s="45" t="s">
        <v>69</v>
      </c>
      <c r="I47" s="45" t="s">
        <v>60</v>
      </c>
      <c r="J47" s="55"/>
      <c r="K47" s="26" t="s">
        <v>45</v>
      </c>
      <c r="L47" s="27">
        <f t="shared" si="1"/>
        <v>4.1666666666666666E-3</v>
      </c>
      <c r="M47" s="32">
        <f t="shared" si="0"/>
        <v>1.7916666666666713E-2</v>
      </c>
      <c r="N47" s="28">
        <f t="shared" si="2"/>
        <v>0.88458333333333328</v>
      </c>
      <c r="O47" s="8"/>
    </row>
    <row r="48" spans="2:15" ht="21" customHeight="1">
      <c r="B48" s="22"/>
      <c r="C48" s="23"/>
      <c r="D48" s="24"/>
      <c r="E48" s="24"/>
      <c r="F48" s="46">
        <v>44</v>
      </c>
      <c r="G48" s="45">
        <v>3.2999999999999829</v>
      </c>
      <c r="H48" s="45" t="s">
        <v>60</v>
      </c>
      <c r="I48" s="45" t="s">
        <v>70</v>
      </c>
      <c r="J48" s="55"/>
      <c r="K48" s="26" t="s">
        <v>45</v>
      </c>
      <c r="L48" s="27">
        <f t="shared" si="1"/>
        <v>4.1666666666666666E-3</v>
      </c>
      <c r="M48" s="32">
        <f t="shared" si="0"/>
        <v>1.3749999999999929E-2</v>
      </c>
      <c r="N48" s="28">
        <f t="shared" si="2"/>
        <v>0.89833333333333321</v>
      </c>
    </row>
    <row r="49" spans="2:16" ht="21" customHeight="1">
      <c r="B49" s="22"/>
      <c r="C49" s="23"/>
      <c r="D49" s="24"/>
      <c r="E49" s="24"/>
      <c r="F49" s="46">
        <v>45</v>
      </c>
      <c r="G49" s="45">
        <v>2.2000000000000171</v>
      </c>
      <c r="H49" s="45" t="s">
        <v>70</v>
      </c>
      <c r="I49" s="45" t="s">
        <v>78</v>
      </c>
      <c r="J49" s="58"/>
      <c r="K49" s="26" t="s">
        <v>45</v>
      </c>
      <c r="L49" s="27">
        <f t="shared" si="1"/>
        <v>4.1666666666666666E-3</v>
      </c>
      <c r="M49" s="32">
        <f t="shared" si="0"/>
        <v>9.1666666666667378E-3</v>
      </c>
      <c r="N49" s="28">
        <f t="shared" si="2"/>
        <v>0.90749999999999997</v>
      </c>
      <c r="P49" s="30"/>
    </row>
    <row r="50" spans="2:16" ht="21" customHeight="1">
      <c r="B50" s="22"/>
      <c r="C50" s="23"/>
      <c r="D50" s="24"/>
      <c r="E50" s="24"/>
      <c r="F50" s="46">
        <v>46</v>
      </c>
      <c r="G50" s="45">
        <v>5</v>
      </c>
      <c r="H50" s="45" t="s">
        <v>78</v>
      </c>
      <c r="I50" s="45" t="s">
        <v>61</v>
      </c>
      <c r="J50" s="58"/>
      <c r="K50" s="26" t="s">
        <v>45</v>
      </c>
      <c r="L50" s="27">
        <f t="shared" si="1"/>
        <v>4.1666666666666666E-3</v>
      </c>
      <c r="M50" s="32">
        <f t="shared" si="0"/>
        <v>2.0833333333333332E-2</v>
      </c>
      <c r="N50" s="28">
        <f t="shared" si="2"/>
        <v>0.92833333333333334</v>
      </c>
      <c r="P50" s="30"/>
    </row>
    <row r="51" spans="2:16" ht="21" customHeight="1">
      <c r="B51" s="22"/>
      <c r="C51" s="23"/>
      <c r="D51" s="24"/>
      <c r="E51" s="24"/>
      <c r="F51" s="46">
        <v>47</v>
      </c>
      <c r="G51" s="45">
        <v>6.0999999999999943</v>
      </c>
      <c r="H51" s="45" t="s">
        <v>61</v>
      </c>
      <c r="I51" s="45" t="s">
        <v>21</v>
      </c>
      <c r="J51" s="58"/>
      <c r="K51" s="26" t="s">
        <v>45</v>
      </c>
      <c r="L51" s="27">
        <f t="shared" si="1"/>
        <v>4.1666666666666666E-3</v>
      </c>
      <c r="M51" s="32">
        <f t="shared" si="0"/>
        <v>2.5416666666666643E-2</v>
      </c>
      <c r="N51" s="28">
        <f t="shared" si="2"/>
        <v>0.95374999999999999</v>
      </c>
    </row>
    <row r="52" spans="2:16" ht="21" customHeight="1">
      <c r="B52" s="22"/>
      <c r="C52" s="23"/>
      <c r="D52" s="24"/>
      <c r="E52" s="24"/>
      <c r="F52" s="46">
        <v>48</v>
      </c>
      <c r="G52" s="45">
        <v>5.5</v>
      </c>
      <c r="H52" s="45" t="s">
        <v>21</v>
      </c>
      <c r="I52" s="45" t="s">
        <v>42</v>
      </c>
      <c r="J52" s="55"/>
      <c r="K52" s="26" t="s">
        <v>45</v>
      </c>
      <c r="L52" s="27">
        <f t="shared" si="1"/>
        <v>4.1666666666666666E-3</v>
      </c>
      <c r="M52" s="32">
        <f t="shared" si="0"/>
        <v>2.2916666666666665E-2</v>
      </c>
      <c r="N52" s="28">
        <f t="shared" si="2"/>
        <v>0.97666666666666668</v>
      </c>
    </row>
    <row r="53" spans="2:16" s="33" customFormat="1" ht="21" customHeight="1">
      <c r="B53" s="43"/>
      <c r="C53" s="44"/>
      <c r="D53" s="44"/>
      <c r="E53" s="44"/>
      <c r="F53" s="46">
        <v>49</v>
      </c>
      <c r="G53" s="45">
        <v>6.4000000000000057</v>
      </c>
      <c r="H53" s="45" t="s">
        <v>42</v>
      </c>
      <c r="I53" s="45" t="s">
        <v>79</v>
      </c>
      <c r="J53" s="55"/>
      <c r="K53" s="26" t="s">
        <v>45</v>
      </c>
      <c r="L53" s="27">
        <f t="shared" si="1"/>
        <v>4.1666666666666666E-3</v>
      </c>
      <c r="M53" s="32">
        <f t="shared" si="0"/>
        <v>2.6666666666666689E-2</v>
      </c>
      <c r="N53" s="28">
        <f t="shared" si="2"/>
        <v>1.0033333333333334</v>
      </c>
    </row>
    <row r="54" spans="2:16" s="33" customFormat="1" ht="21" customHeight="1">
      <c r="B54" s="43"/>
      <c r="C54" s="44"/>
      <c r="D54" s="44"/>
      <c r="E54" s="44"/>
      <c r="F54" s="46">
        <v>50</v>
      </c>
      <c r="G54" s="45">
        <v>3</v>
      </c>
      <c r="H54" s="45" t="s">
        <v>79</v>
      </c>
      <c r="I54" s="45" t="s">
        <v>71</v>
      </c>
      <c r="J54" s="58"/>
      <c r="K54" s="26" t="s">
        <v>45</v>
      </c>
      <c r="L54" s="27">
        <f t="shared" si="1"/>
        <v>4.1666666666666666E-3</v>
      </c>
      <c r="M54" s="32">
        <f t="shared" si="0"/>
        <v>1.2500000000000001E-2</v>
      </c>
      <c r="N54" s="28">
        <f t="shared" si="2"/>
        <v>1.0158333333333334</v>
      </c>
    </row>
    <row r="55" spans="2:16" s="33" customFormat="1" ht="21" customHeight="1">
      <c r="B55" s="43"/>
      <c r="C55" s="44"/>
      <c r="D55" s="44"/>
      <c r="E55" s="44"/>
      <c r="F55" s="46">
        <v>51</v>
      </c>
      <c r="G55" s="45">
        <v>5.5999999999999943</v>
      </c>
      <c r="H55" s="45" t="s">
        <v>71</v>
      </c>
      <c r="I55" s="45" t="s">
        <v>22</v>
      </c>
      <c r="J55" s="56"/>
      <c r="K55" s="26" t="s">
        <v>45</v>
      </c>
      <c r="L55" s="27">
        <f t="shared" si="1"/>
        <v>4.1666666666666666E-3</v>
      </c>
      <c r="M55" s="32">
        <f t="shared" si="0"/>
        <v>2.333333333333331E-2</v>
      </c>
      <c r="N55" s="28">
        <f t="shared" si="2"/>
        <v>1.0391666666666666</v>
      </c>
    </row>
    <row r="56" spans="2:16" s="33" customFormat="1" ht="21" customHeight="1">
      <c r="B56" s="43"/>
      <c r="C56" s="44"/>
      <c r="D56" s="44"/>
      <c r="E56" s="44"/>
      <c r="F56" s="46">
        <v>52</v>
      </c>
      <c r="G56" s="45">
        <v>4.6999999999999886</v>
      </c>
      <c r="H56" s="45" t="s">
        <v>22</v>
      </c>
      <c r="I56" s="45" t="s">
        <v>62</v>
      </c>
      <c r="J56" s="57"/>
      <c r="K56" s="26" t="s">
        <v>45</v>
      </c>
      <c r="L56" s="27">
        <f t="shared" si="1"/>
        <v>4.1666666666666666E-3</v>
      </c>
      <c r="M56" s="32">
        <f t="shared" si="0"/>
        <v>1.9583333333333286E-2</v>
      </c>
      <c r="N56" s="28">
        <f t="shared" si="2"/>
        <v>1.0587499999999999</v>
      </c>
    </row>
    <row r="57" spans="2:16">
      <c r="B57" s="22"/>
      <c r="C57" s="23"/>
      <c r="D57" s="24"/>
      <c r="E57" s="24"/>
      <c r="F57" s="46">
        <v>53</v>
      </c>
      <c r="G57" s="45">
        <v>4.0999999999999943</v>
      </c>
      <c r="H57" s="45" t="s">
        <v>62</v>
      </c>
      <c r="I57" s="45" t="s">
        <v>63</v>
      </c>
      <c r="J57" s="56"/>
      <c r="K57" s="26" t="s">
        <v>45</v>
      </c>
      <c r="L57" s="27">
        <f t="shared" si="1"/>
        <v>4.1666666666666666E-3</v>
      </c>
      <c r="M57" s="32">
        <f t="shared" si="0"/>
        <v>1.7083333333333308E-2</v>
      </c>
      <c r="N57" s="28">
        <f t="shared" si="2"/>
        <v>1.0758333333333332</v>
      </c>
    </row>
    <row r="58" spans="2:16">
      <c r="B58" s="22"/>
      <c r="C58" s="23"/>
      <c r="D58" s="24"/>
      <c r="E58" s="24"/>
      <c r="F58" s="46">
        <v>54</v>
      </c>
      <c r="G58" s="45">
        <v>3.7000000000000171</v>
      </c>
      <c r="H58" s="45" t="s">
        <v>63</v>
      </c>
      <c r="I58" s="45" t="s">
        <v>80</v>
      </c>
      <c r="J58" s="56"/>
      <c r="K58" s="26" t="s">
        <v>45</v>
      </c>
      <c r="L58" s="27">
        <f t="shared" si="1"/>
        <v>4.1666666666666666E-3</v>
      </c>
      <c r="M58" s="32">
        <f t="shared" si="0"/>
        <v>1.5416666666666738E-2</v>
      </c>
      <c r="N58" s="28">
        <f>N57+M58</f>
        <v>1.0912499999999998</v>
      </c>
    </row>
    <row r="59" spans="2:16">
      <c r="B59" s="22"/>
      <c r="C59" s="23"/>
      <c r="D59" s="24"/>
      <c r="E59" s="24"/>
      <c r="F59" s="46"/>
      <c r="J59" s="45"/>
      <c r="K59" s="23"/>
      <c r="L59" s="24"/>
      <c r="M59" s="24"/>
      <c r="N59" s="25"/>
    </row>
    <row r="60" spans="2:16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>
      <c r="B61" s="22"/>
      <c r="C61" s="23"/>
      <c r="D61" s="24"/>
      <c r="E61" s="24"/>
      <c r="F61" s="23"/>
      <c r="G61" s="45"/>
      <c r="H61" s="45"/>
      <c r="I61" s="45"/>
      <c r="J61" s="45"/>
      <c r="K61" s="23"/>
      <c r="L61" s="24"/>
      <c r="M61" s="24"/>
      <c r="N61" s="25"/>
    </row>
    <row r="62" spans="2:16" ht="17" thickBot="1">
      <c r="B62" s="50"/>
      <c r="C62" s="51"/>
      <c r="D62" s="52"/>
      <c r="E62" s="52"/>
      <c r="F62" s="51"/>
      <c r="G62" s="53"/>
      <c r="H62" s="53"/>
      <c r="I62" s="53"/>
      <c r="J62" s="53"/>
      <c r="K62" s="51"/>
      <c r="L62" s="52"/>
      <c r="M62" s="52"/>
      <c r="N62" s="54"/>
    </row>
    <row r="64" spans="2:16" ht="17" thickBot="1"/>
    <row r="65" spans="11:14" ht="19">
      <c r="K65" s="68" t="s">
        <v>39</v>
      </c>
      <c r="L65" s="69"/>
      <c r="M65" s="34">
        <f>SUM(M5:M58)</f>
        <v>0.92458333333333365</v>
      </c>
      <c r="N65" s="35"/>
    </row>
    <row r="66" spans="11:14" ht="19">
      <c r="K66" s="70" t="s">
        <v>40</v>
      </c>
      <c r="L66" s="71"/>
      <c r="M66" s="36">
        <f>N58</f>
        <v>1.0912499999999998</v>
      </c>
      <c r="N66" s="37"/>
    </row>
    <row r="67" spans="11:14" ht="20" thickBot="1">
      <c r="K67" s="60" t="s">
        <v>41</v>
      </c>
      <c r="L67" s="61"/>
      <c r="M67" s="38">
        <f>AVERAGE(L5:L58)</f>
        <v>4.1666666666666718E-3</v>
      </c>
      <c r="N67" s="39"/>
    </row>
  </sheetData>
  <mergeCells count="5">
    <mergeCell ref="K67:L67"/>
    <mergeCell ref="B2:N2"/>
    <mergeCell ref="B3:N3"/>
    <mergeCell ref="K65:L65"/>
    <mergeCell ref="K66:L66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24" workbookViewId="0">
      <selection activeCell="J48" sqref="J48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2020-12-01T08:10:45Z</dcterms:modified>
</cp:coreProperties>
</file>